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RR-2025-007\Working Files\Research\Questionnaires\4. Questionnaires - Final\"/>
    </mc:Choice>
  </mc:AlternateContent>
  <xr:revisionPtr revIDLastSave="0" documentId="13_ncr:1_{724CAC70-B52A-4CA5-BB96-76303F9ECC4B}" xr6:coauthVersionLast="47" xr6:coauthVersionMax="47" xr10:uidLastSave="{00000000-0000-0000-0000-000000000000}"/>
  <workbookProtection workbookAlgorithmName="SHA-512" workbookHashValue="+YA8CJEMO5Z6mm8kzlii7uh9r8puDsGcbxIEP9LFevFVXO2tY63QvaAelaN6gdU0h5+buhelXbdd4xT7B508Fg==" workbookSaltValue="ly2SJWQ+2dlYNRODQgOHeQ==" workbookSpinCount="100000" lockStructure="1"/>
  <bookViews>
    <workbookView xWindow="-120" yWindow="-120" windowWidth="29040" windowHeight="15720" tabRatio="760" firstSheet="1" activeTab="1" xr2:uid="{AD65B3E1-E6CC-4570-BB3B-FC957545DFB8}"/>
  </bookViews>
  <sheets>
    <sheet name="Variables" sheetId="23" state="hidden" r:id="rId1"/>
    <sheet name="Intro" sheetId="24" r:id="rId2"/>
    <sheet name="Exclusions" sheetId="34" r:id="rId3"/>
    <sheet name="Info" sheetId="25" r:id="rId4"/>
    <sheet name="Public" sheetId="26" r:id="rId5"/>
    <sheet name="AddPub" sheetId="27" r:id="rId6"/>
    <sheet name="Pro" sheetId="30" r:id="rId7"/>
    <sheet name="AddPro" sheetId="32" r:id="rId8"/>
    <sheet name="Confirm" sheetId="33" r:id="rId9"/>
  </sheets>
  <definedNames>
    <definedName name="assofirm">#REF!</definedName>
    <definedName name="cogm">#REF!</definedName>
    <definedName name="cogs">#REF!</definedName>
    <definedName name="demp">#REF!</definedName>
    <definedName name="diremp">#REF!</definedName>
    <definedName name="Exclusions">Exclusions!$B$15</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7">AddPro!$B$1:$L$62</definedName>
    <definedName name="_xlnm.Print_Area" localSheetId="5">AddPub!$B$1:$L$62</definedName>
    <definedName name="_xlnm.Print_Area" localSheetId="8">Confirm!$B$1:$L$28</definedName>
    <definedName name="_xlnm.Print_Area" localSheetId="2">Exclusions!$B$1:$L$17</definedName>
    <definedName name="_xlnm.Print_Area" localSheetId="3">Info!$B$1:$L$49</definedName>
    <definedName name="_xlnm.Print_Area" localSheetId="1">Intro!$B$1:$L$108</definedName>
    <definedName name="_xlnm.Print_Area" localSheetId="6">Pro!$B$1:$L$104</definedName>
    <definedName name="_xlnm.Print_Area" localSheetId="4">Public!$B$1:$L$298</definedName>
    <definedName name="_xlnm.Print_Titles" localSheetId="7">AddPro!$1:$7</definedName>
    <definedName name="_xlnm.Print_Titles" localSheetId="5">AddPub!$1:$7</definedName>
    <definedName name="_xlnm.Print_Titles" localSheetId="8">Confirm!$1:$7</definedName>
    <definedName name="_xlnm.Print_Titles" localSheetId="2">Exclusions!$1:$7</definedName>
    <definedName name="_xlnm.Print_Titles" localSheetId="3">Info!$1:$7</definedName>
    <definedName name="_xlnm.Print_Titles" localSheetId="1">Intro!$1:$7</definedName>
    <definedName name="_xlnm.Print_Titles" localSheetId="6">Pro!$1:$7</definedName>
    <definedName name="_xlnm.Print_Titles" localSheetId="4">Public!$1:$7</definedName>
    <definedName name="quest8" localSheetId="7">AddPro!#REF!</definedName>
    <definedName name="quest8" localSheetId="5">AddPub!#REF!</definedName>
    <definedName name="quest8" localSheetId="8">Confirm!#REF!</definedName>
    <definedName name="quest8" localSheetId="2">Exclusions!#REF!</definedName>
    <definedName name="quest8" localSheetId="3">Info!#REF!</definedName>
    <definedName name="quest8" localSheetId="1">Intro!#REF!</definedName>
    <definedName name="quest8" localSheetId="6">Pro!#REF!</definedName>
    <definedName name="quest8" localSheetId="4">Public!#REF!</definedName>
    <definedName name="quest8">#REF!</definedName>
    <definedName name="Web">Exclusions!$G$15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5" l="1"/>
  <c r="H10" i="24" l="1"/>
  <c r="B65" i="24"/>
  <c r="B8" i="34" l="1"/>
  <c r="B6" i="34"/>
  <c r="B12" i="34"/>
  <c r="B10" i="34"/>
  <c r="B4" i="34"/>
  <c r="B44" i="24" l="1"/>
  <c r="B6" i="24" l="1"/>
  <c r="D46" i="25"/>
  <c r="B46" i="25"/>
  <c r="D43" i="25"/>
  <c r="B43" i="25"/>
  <c r="B42" i="25"/>
  <c r="D32" i="25"/>
  <c r="B30" i="25"/>
  <c r="B28" i="25"/>
  <c r="B25" i="25"/>
  <c r="B24" i="25"/>
  <c r="B23" i="25"/>
  <c r="B22" i="25"/>
  <c r="B21" i="25"/>
  <c r="B19" i="25"/>
  <c r="B15" i="25"/>
  <c r="B12" i="25"/>
  <c r="B10" i="25"/>
  <c r="B8" i="25"/>
  <c r="B6" i="25"/>
  <c r="B4" i="25"/>
  <c r="C8" i="23" l="1"/>
  <c r="C6" i="23"/>
  <c r="C2" i="23"/>
  <c r="B10" i="24"/>
  <c r="B53" i="32"/>
  <c r="B43" i="32"/>
  <c r="B33" i="32"/>
  <c r="B23" i="32"/>
  <c r="B13" i="32"/>
  <c r="D12" i="32"/>
  <c r="C12" i="32"/>
  <c r="C12" i="27"/>
  <c r="B23" i="27"/>
  <c r="B33" i="27"/>
  <c r="B43" i="27"/>
  <c r="B53" i="27"/>
  <c r="O52" i="24"/>
  <c r="P52" i="24"/>
  <c r="P51" i="24"/>
  <c r="O51" i="24"/>
  <c r="J10" i="33"/>
  <c r="B24" i="30"/>
  <c r="B23" i="30"/>
  <c r="G36" i="30" l="1"/>
  <c r="H36" i="30"/>
  <c r="I36" i="30"/>
  <c r="J36" i="30"/>
  <c r="F36" i="30"/>
  <c r="D12" i="27" l="1"/>
  <c r="P38" i="30"/>
  <c r="C29" i="24"/>
  <c r="C57" i="24"/>
  <c r="P49" i="24"/>
  <c r="O49" i="24"/>
  <c r="B12" i="30"/>
  <c r="B2" i="30"/>
  <c r="F51" i="24"/>
  <c r="D24" i="23"/>
  <c r="D23" i="23"/>
  <c r="B18" i="33" l="1"/>
  <c r="B285" i="26" l="1"/>
  <c r="B103" i="26"/>
  <c r="B93" i="24"/>
  <c r="B75" i="24"/>
  <c r="B60" i="24"/>
  <c r="B55" i="24"/>
  <c r="B47" i="24"/>
  <c r="B25" i="24"/>
  <c r="B5" i="24"/>
  <c r="B12" i="26"/>
  <c r="B137" i="26"/>
  <c r="B255" i="26"/>
  <c r="B288" i="26"/>
  <c r="B5" i="25" l="1"/>
  <c r="B5" i="34"/>
  <c r="B93" i="30"/>
  <c r="B81" i="30"/>
  <c r="B69" i="30"/>
  <c r="B57" i="30"/>
  <c r="P10" i="30" l="1"/>
  <c r="C84" i="26"/>
  <c r="C86" i="26"/>
  <c r="C88" i="26"/>
  <c r="C90" i="26"/>
  <c r="C92" i="26"/>
  <c r="C94" i="26"/>
  <c r="C96" i="26"/>
  <c r="C98" i="26"/>
  <c r="C100" i="26"/>
  <c r="P60" i="26"/>
  <c r="O60" i="26"/>
  <c r="B60" i="26" s="1"/>
  <c r="B107" i="24"/>
  <c r="F107" i="24"/>
  <c r="J107" i="24"/>
  <c r="J106" i="24"/>
  <c r="F106" i="24"/>
  <c r="B106" i="24"/>
  <c r="C51" i="24" l="1"/>
  <c r="B49" i="24"/>
  <c r="O38" i="30" l="1"/>
  <c r="P13" i="33"/>
  <c r="B13" i="33" s="1"/>
  <c r="O13" i="33"/>
  <c r="E15" i="33" l="1"/>
  <c r="F15" i="33"/>
  <c r="G15" i="33"/>
  <c r="H15" i="33"/>
  <c r="I15" i="33"/>
  <c r="E16" i="33"/>
  <c r="F16" i="33"/>
  <c r="G16" i="33"/>
  <c r="H16" i="33"/>
  <c r="I16" i="33"/>
  <c r="I73" i="26"/>
  <c r="J73" i="26"/>
  <c r="K73" i="26"/>
  <c r="L73" i="26"/>
  <c r="H73" i="26"/>
  <c r="I72" i="26"/>
  <c r="G23" i="30" s="1"/>
  <c r="J72" i="26"/>
  <c r="H23" i="30" s="1"/>
  <c r="K72" i="26"/>
  <c r="I23" i="30" s="1"/>
  <c r="L72" i="26"/>
  <c r="J23" i="30" s="1"/>
  <c r="H72" i="26"/>
  <c r="F23" i="30" s="1"/>
  <c r="B63" i="26"/>
  <c r="B64" i="26"/>
  <c r="B65" i="26"/>
  <c r="B66" i="26"/>
  <c r="B67" i="26"/>
  <c r="B68" i="26"/>
  <c r="B69" i="26"/>
  <c r="B70" i="26"/>
  <c r="B71" i="26"/>
  <c r="P8" i="26"/>
  <c r="O8" i="26"/>
  <c r="P258" i="26" l="1"/>
  <c r="O258" i="26"/>
  <c r="C82" i="26" l="1"/>
  <c r="C80" i="26"/>
  <c r="J18" i="30" l="1"/>
  <c r="J32" i="30" s="1"/>
  <c r="I18" i="30"/>
  <c r="I32" i="30" s="1"/>
  <c r="I22" i="30"/>
  <c r="I24" i="30" s="1"/>
  <c r="J22" i="30"/>
  <c r="J24" i="30" s="1"/>
  <c r="I30" i="30"/>
  <c r="J30" i="30"/>
  <c r="L60" i="26"/>
  <c r="K60" i="26"/>
  <c r="I26" i="30" l="1"/>
  <c r="J26" i="30"/>
  <c r="F143" i="26" l="1"/>
  <c r="O140" i="26"/>
  <c r="P140" i="26"/>
  <c r="E143" i="26"/>
  <c r="B144" i="26"/>
  <c r="B154" i="26"/>
  <c r="B164" i="26"/>
  <c r="B174" i="26"/>
  <c r="B184" i="26"/>
  <c r="B194" i="26"/>
  <c r="B204" i="26"/>
  <c r="B214" i="26"/>
  <c r="B224" i="26"/>
  <c r="B234" i="26"/>
  <c r="B244" i="26"/>
  <c r="B140" i="26" l="1"/>
  <c r="P134" i="26"/>
  <c r="P106" i="26"/>
  <c r="P77" i="26"/>
  <c r="P58" i="26"/>
  <c r="P30" i="26"/>
  <c r="O134" i="26"/>
  <c r="O106" i="26"/>
  <c r="O77" i="26"/>
  <c r="O58" i="26"/>
  <c r="O30" i="26"/>
  <c r="B62" i="26" l="1"/>
  <c r="H30" i="30" l="1"/>
  <c r="G30" i="30"/>
  <c r="F30" i="30"/>
  <c r="H22" i="30"/>
  <c r="H24" i="30" s="1"/>
  <c r="G22" i="30"/>
  <c r="G24" i="30" s="1"/>
  <c r="F22" i="30"/>
  <c r="F24" i="30" s="1"/>
  <c r="K109" i="26" l="1"/>
  <c r="I109" i="26"/>
  <c r="G109" i="26"/>
  <c r="E109" i="26"/>
  <c r="B109" i="26"/>
  <c r="B106" i="26"/>
  <c r="F80" i="26" l="1"/>
  <c r="B77" i="26"/>
  <c r="B6" i="33" l="1"/>
  <c r="B6" i="32"/>
  <c r="B6" i="30"/>
  <c r="B6" i="26"/>
  <c r="B6" i="27"/>
  <c r="B73" i="26"/>
  <c r="B72" i="26"/>
  <c r="H60" i="26"/>
  <c r="B58" i="26"/>
  <c r="I60" i="26" l="1"/>
  <c r="J60" i="26" s="1"/>
  <c r="B16" i="33" l="1"/>
  <c r="B15" i="33"/>
  <c r="B11" i="33"/>
  <c r="B8" i="33"/>
  <c r="B10" i="32"/>
  <c r="B8" i="32"/>
  <c r="B2" i="32"/>
  <c r="B45" i="30"/>
  <c r="G44" i="30"/>
  <c r="E44" i="30"/>
  <c r="D44" i="30"/>
  <c r="C44" i="30"/>
  <c r="B40" i="30"/>
  <c r="B36" i="30"/>
  <c r="B35" i="30"/>
  <c r="B34" i="30"/>
  <c r="F32" i="30"/>
  <c r="B32" i="30"/>
  <c r="B30" i="30"/>
  <c r="B29" i="30"/>
  <c r="B28" i="30"/>
  <c r="F26" i="30"/>
  <c r="B26" i="30"/>
  <c r="B22" i="30"/>
  <c r="B21" i="30"/>
  <c r="B20" i="30"/>
  <c r="F18" i="30"/>
  <c r="B18" i="30"/>
  <c r="B15" i="30"/>
  <c r="B10" i="30"/>
  <c r="B13" i="27"/>
  <c r="B10" i="27"/>
  <c r="B8" i="27"/>
  <c r="B272" i="26"/>
  <c r="B258" i="26"/>
  <c r="B134" i="26"/>
  <c r="J33" i="26"/>
  <c r="F33" i="26"/>
  <c r="C33" i="26"/>
  <c r="B30" i="26"/>
  <c r="B15" i="26"/>
  <c r="B10" i="26"/>
  <c r="B9" i="26"/>
  <c r="B9" i="30" s="1"/>
  <c r="B8" i="26"/>
  <c r="B8" i="30" s="1"/>
  <c r="B104" i="24"/>
  <c r="L102" i="24"/>
  <c r="K102" i="24"/>
  <c r="J102" i="24"/>
  <c r="I102" i="24"/>
  <c r="H102" i="24"/>
  <c r="G102" i="24"/>
  <c r="F102" i="24"/>
  <c r="E102" i="24"/>
  <c r="C102" i="24"/>
  <c r="B97" i="24"/>
  <c r="B99" i="24"/>
  <c r="B96" i="24"/>
  <c r="B95" i="24"/>
  <c r="L93" i="24"/>
  <c r="K93" i="24"/>
  <c r="J93" i="24"/>
  <c r="I93" i="24"/>
  <c r="H93" i="24"/>
  <c r="G93" i="24"/>
  <c r="F93" i="24"/>
  <c r="E93" i="24"/>
  <c r="C93" i="24"/>
  <c r="B90" i="24"/>
  <c r="B85" i="24"/>
  <c r="B83" i="24"/>
  <c r="B81" i="24"/>
  <c r="B79" i="24"/>
  <c r="B77" i="24"/>
  <c r="B71" i="24"/>
  <c r="B69" i="24"/>
  <c r="B67" i="24"/>
  <c r="B62" i="24"/>
  <c r="L60" i="24"/>
  <c r="K60" i="24"/>
  <c r="J60" i="24"/>
  <c r="I60" i="24"/>
  <c r="H60" i="24"/>
  <c r="G60" i="24"/>
  <c r="F60" i="24"/>
  <c r="E60" i="24"/>
  <c r="C60" i="24"/>
  <c r="L55" i="24"/>
  <c r="K55" i="24"/>
  <c r="J55" i="24"/>
  <c r="I55" i="24"/>
  <c r="H55" i="24"/>
  <c r="G55" i="24"/>
  <c r="F55" i="24"/>
  <c r="E55" i="24"/>
  <c r="C55" i="24"/>
  <c r="B42" i="24"/>
  <c r="B27" i="24"/>
  <c r="L25" i="24"/>
  <c r="K25" i="24"/>
  <c r="J25" i="24"/>
  <c r="I25" i="24"/>
  <c r="H25" i="24"/>
  <c r="G25" i="24"/>
  <c r="F25" i="24"/>
  <c r="E25" i="24"/>
  <c r="C25" i="24"/>
  <c r="B4" i="33" l="1"/>
  <c r="B4" i="32"/>
  <c r="B4" i="30"/>
  <c r="B4" i="26"/>
  <c r="B4" i="27"/>
  <c r="G18" i="30"/>
  <c r="H18" i="30" s="1"/>
  <c r="G26" i="30"/>
  <c r="H26" i="30" s="1"/>
  <c r="G32" i="30"/>
  <c r="H32" i="30" s="1"/>
  <c r="B5" i="33" l="1"/>
  <c r="B5" i="32"/>
  <c r="B5" i="30"/>
  <c r="B5" i="26"/>
  <c r="B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4A8AC49-F823-4B00-B6AB-1FC7A3E1FA3E}">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tc={F1391105-183D-4858-8437-BDA7810B7A14}</author>
  </authors>
  <commentList>
    <comment ref="O1" authorId="0" shapeId="0" xr:uid="{F1391105-183D-4858-8437-BDA7810B7A14}">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<sst xmlns="http://schemas.openxmlformats.org/spreadsheetml/2006/main" count="477" uniqueCount="318">
  <si>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</si>
  <si>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</si>
  <si>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</si>
  <si>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</si>
  <si>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</si>
  <si>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</si>
  <si>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</si>
  <si>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</si>
  <si>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</si>
  <si>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</si>
  <si>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</si>
  <si>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</si>
  <si>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</si>
  <si>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</si>
  <si>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</si>
  <si>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</si>
  <si>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</si>
  <si>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</si>
  <si>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</si>
  <si>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</si>
  <si>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</si>
  <si>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</si>
  <si>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</si>
  <si>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</si>
  <si>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</si>
  <si>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</si>
  <si>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</si>
  <si>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</si>
  <si>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</si>
  <si>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</si>
  <si>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</si>
  <si>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</si>
  <si>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</si>
  <si>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</si>
  <si>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</si>
  <si>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</si>
  <si>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</si>
  <si>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</si>
  <si>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</si>
  <si>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</si>
  <si>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</si>
  <si>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</si>
  <si>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</si>
  <si>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</si>
  <si>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</si>
  <si>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</si>
  <si>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</si>
  <si>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</si>
  <si>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</si>
  <si>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</si>
  <si>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</si>
  <si>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</si>
  <si>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</si>
  <si>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</si>
  <si>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</si>
  <si>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</si>
  <si>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</si>
  <si>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</si>
  <si>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</si>
  <si>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</si>
  <si>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</si>
  <si>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</si>
  <si>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</si>
  <si>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</si>
  <si>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</si>
  <si>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</si>
  <si>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</si>
  <si>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</si>
  <si>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</si>
  <si>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</si>
  <si>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</si>
  <si>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</si>
  <si>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</si>
  <si>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</si>
  <si>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</si>
  <si>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</si>
  <si>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</si>
  <si>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</si>
  <si>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</si>
  <si>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</si>
  <si>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</si>
  <si>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</si>
  <si>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</si>
  <si>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</si>
  <si>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</si>
  <si>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</si>
  <si>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</si>
  <si>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</si>
  <si>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</si>
  <si>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</si>
  <si>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</si>
  <si>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</si>
  <si>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</si>
  <si>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</si>
  <si>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</si>
  <si>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</si>
  <si>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</si>
  <si>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</si>
  <si>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</si>
  <si>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</si>
  <si>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</si>
  <si>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protected</t>
  </si>
  <si>
    <t>protégé</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</si>
  <si>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</si>
  <si>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</si>
  <si>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</si>
  <si>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</si>
  <si>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</si>
  <si>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</si>
  <si>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</si>
  <si>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</si>
  <si>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</si>
  <si>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</si>
  <si>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</si>
  <si>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</si>
  <si>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</si>
  <si>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</si>
  <si>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</si>
  <si>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</si>
  <si>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</si>
  <si>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</si>
  <si>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</si>
  <si>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</si>
  <si>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</si>
  <si>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</si>
  <si>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</si>
  <si>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</si>
  <si>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</si>
  <si>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</si>
  <si>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</si>
  <si>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</si>
  <si>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</si>
  <si>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</si>
  <si>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</si>
  <si>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</si>
  <si>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</si>
  <si>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</si>
  <si>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</si>
  <si>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</si>
  <si>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</si>
  <si>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</si>
  <si>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</si>
  <si>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</si>
  <si>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</si>
  <si>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</si>
  <si>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</si>
  <si>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</si>
  <si>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</si>
  <si>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</si>
  <si>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</si>
  <si>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</si>
  <si>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</si>
  <si>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</si>
  <si>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</si>
  <si>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</si>
  <si>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</si>
  <si>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</si>
  <si>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</si>
  <si>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</si>
  <si>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GLOSSAIRE</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</si>
  <si>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</si>
  <si>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</si>
  <si>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</si>
  <si>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</si>
  <si>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</si>
  <si>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</si>
  <si>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</si>
  <si>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Incidence sur la communauté</t>
  </si>
  <si>
    <t>COMMENTAIRES PROTÉGÉS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</si>
  <si>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</si>
  <si>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</si>
  <si>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</si>
  <si>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</si>
  <si>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</si>
  <si>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</si>
  <si>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</si>
  <si>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</si>
  <si>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</si>
  <si>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</si>
  <si>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</si>
  <si>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</si>
  <si>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Confirm that all values reported are in Canadian dollars.</t>
  </si>
  <si>
    <t>Confirmez que toutes les valeurs déclarées sont en dollars canadiens.</t>
  </si>
  <si>
    <t>Analyst 1</t>
  </si>
  <si>
    <t>Analyst 2</t>
  </si>
  <si>
    <t>L'emploi indirect</t>
  </si>
  <si>
    <t>Includes plant personnel such as supervisors, superintendents and quality control employees, but does not include sales and administrative personnel.</t>
  </si>
  <si>
    <t>PRODUCTION</t>
  </si>
  <si>
    <t>HS Codes/Codes SH</t>
  </si>
  <si>
    <t>First Year of POR</t>
  </si>
  <si>
    <t>Last Day of POR</t>
  </si>
  <si>
    <t>Last Year of POR</t>
  </si>
  <si>
    <t>Important notes for formatting</t>
  </si>
  <si>
    <t>Insert and merge rows where needed to expand height of text boxes.</t>
  </si>
  <si>
    <t>Date of change</t>
  </si>
  <si>
    <t>Based on the response in Question 1 of the Pro tab, describe the method used to allocate employment, hours worked and wages paid.</t>
  </si>
  <si>
    <t>EMPLOYMENT</t>
  </si>
  <si>
    <t>EMPLOI</t>
  </si>
  <si>
    <t>Question 10</t>
  </si>
  <si>
    <t>MARKETS</t>
  </si>
  <si>
    <t>IMPACT</t>
  </si>
  <si>
    <t>EFFETS</t>
  </si>
  <si>
    <t>COLLECTIVE AGREEMENTS</t>
  </si>
  <si>
    <t>CONVENTIONS COLLECTIVES</t>
  </si>
  <si>
    <t>GENERAL</t>
  </si>
  <si>
    <t>INTRODUCTION</t>
  </si>
  <si>
    <t>UNIONS' QUESTIONNAIRE | QUESTIONNAIRE À L'INTENTION DES SYNDICATS</t>
  </si>
  <si>
    <t>LANGUAGE PREFERENCE | PRÉFÉRENCE LINGUISTIQUE</t>
  </si>
  <si>
    <t>Sur la base de la réponse à la question 1 dans l'onglet Pro, décrivez la méthode utilisée pour répartir l’emploi, les heures travaillées et les salaires versés.</t>
  </si>
  <si>
    <t>MARCHÉS</t>
  </si>
  <si>
    <t>GÉNÉRAL</t>
  </si>
  <si>
    <t>DO YOU NEED TO COMPLETE THIS QUESTIONNAIRE?</t>
  </si>
  <si>
    <t>DEVEZ-VOUS REMPLIR CE QUESTIONNAIRE?</t>
  </si>
  <si>
    <t>FAILURE TO COMPLETE THE QUESTIONNAIRE</t>
  </si>
  <si>
    <t>QUESTIONNAIRE NON REMPLI</t>
  </si>
  <si>
    <t>QUESTIONS</t>
  </si>
  <si>
    <t>QUESTIONNAIRE OUTLINE</t>
  </si>
  <si>
    <t>APERÇU DU QUESTIONNAIRE</t>
  </si>
  <si>
    <t>ADDITIONAL PRODUCT INFORMATION</t>
  </si>
  <si>
    <t>RENSEIGNEMENTS ADDITIONNELS SUR LE PRODUIT</t>
  </si>
  <si>
    <t>GLOSSARY</t>
  </si>
  <si>
    <t>Yes</t>
  </si>
  <si>
    <t>Oui</t>
  </si>
  <si>
    <t>No</t>
  </si>
  <si>
    <t>Non</t>
  </si>
  <si>
    <t>Drop down list</t>
  </si>
  <si>
    <t>PROTECTED</t>
  </si>
  <si>
    <t>PROTÉGÉ</t>
  </si>
  <si>
    <t>If no, explain.</t>
  </si>
  <si>
    <t>Si non, expliquez.</t>
  </si>
  <si>
    <t>Section locale du syndicat ou unité de négociation</t>
  </si>
  <si>
    <t>Section locale du syndicat</t>
  </si>
  <si>
    <t>Sélectionnez oui ou non</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</si>
  <si>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</si>
  <si>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</si>
  <si>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</si>
  <si>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</si>
  <si>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dumping</t>
  </si>
  <si>
    <t>le dumping</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</si>
  <si>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</si>
  <si>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</si>
  <si>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</si>
  <si>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</si>
  <si>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</si>
  <si>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</si>
  <si>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Total - Public tab, Question 3</t>
  </si>
  <si>
    <t>Total - onglet Public, Question 3</t>
  </si>
  <si>
    <t>Difference (correct if not zero)</t>
  </si>
  <si>
    <t>Différence (corrigez si le résultat n'est pas zéro)</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</si>
  <si>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</si>
  <si>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Nombre d'employés syndiqués impliqués dans le processus de production</t>
  </si>
  <si>
    <t>Nombre d'heures travaillées par ces employés</t>
  </si>
  <si>
    <t>Salaires payés à ces employés</t>
  </si>
  <si>
    <t>hiddenc</t>
  </si>
  <si>
    <t>Subject Countries (incl. French pronouns: de la, du, des)</t>
  </si>
  <si>
    <t>Additional Product Info</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</si>
  <si>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</si>
  <si>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2. Email to citt-tcce@tribunal.gc.ca should you accept the associated risks and you are filing information that belongs to your union only.</t>
  </si>
  <si>
    <t>Should your union wish to add any comments related to its responses, submit them here. Be sure to indicate the question number being commented on.</t>
  </si>
  <si>
    <t>2. Par courriel à l'adresse tcce-citt@tribunal.gc.ca si vous acceptez les risques connexes et vous transmettez des renseignements qui sont ceux de votre syndicat seulement.</t>
  </si>
  <si>
    <t>Si votre syndicat désire ajouter des commentaires concernant vos réponses, vous les inscrivez ici. Indiquez à quelle question se rapportent vos commentaires.</t>
  </si>
  <si>
    <t>RR-2025-007</t>
  </si>
  <si>
    <t>Chinese Taipei and Germany</t>
  </si>
  <si>
    <t>du Taipei chinois et de l’Allemagne</t>
  </si>
  <si>
    <t>Jan-Mar 2025</t>
  </si>
  <si>
    <t>janv-mars 2025</t>
  </si>
  <si>
    <t>Jan-Mar 2026</t>
  </si>
  <si>
    <t>janv-mars 2026</t>
  </si>
  <si>
    <t>June 26, 2026</t>
  </si>
  <si>
    <t>26 juin 2026</t>
  </si>
  <si>
    <t>Rhonda Heintzman</t>
  </si>
  <si>
    <t>rhonda.heintzman@tribunal.gc.ca</t>
  </si>
  <si>
    <t>613-558-5983</t>
  </si>
  <si>
    <t>William Phan</t>
  </si>
  <si>
    <t>william.phan@tribunal.gc.ca</t>
  </si>
  <si>
    <t>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t>
  </si>
  <si>
    <t>343-543-7269</t>
  </si>
  <si>
    <t>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t>
  </si>
  <si>
    <t>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t>
  </si>
  <si>
    <t>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t>
  </si>
  <si>
    <t>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t>
  </si>
  <si>
    <t>Some of these gauges and specifications, as well as specific lengths and widths, command a price premium.</t>
  </si>
  <si>
    <t>Certaines de ces jauges et spécifications, ainsi que des longueurs et largeurs spécifiques, commandent un supplément de prix.</t>
  </si>
  <si>
    <t>Product Use</t>
  </si>
  <si>
    <t>Utilisation</t>
  </si>
  <si>
    <t>ADDITIONAL PRODUCT EXCLUSIONS</t>
  </si>
  <si>
    <t>The following products are excluded from the Tribunal’s findings in NQ-2020-001.</t>
  </si>
  <si>
    <t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t>
  </si>
  <si>
    <t>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</si>
  <si>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</si>
  <si>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</si>
  <si>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UNIONS' QUESTIONNAIRE</t>
  </si>
  <si>
    <t>QUESTIONNAIRE À L'INTENTION DES SYNDICATS</t>
  </si>
  <si>
    <t>March 31</t>
  </si>
  <si>
    <t>31 mars</t>
  </si>
  <si>
    <t>Heavy plate is used in a number of applications, the most common of which are the production of rail cars, oil and gas storage tanks, heavy machinery, agricultural equipment, bridges, industrial buildings, high-rise office towers, ships and barges, and pressure vessels.</t>
  </si>
  <si>
    <t>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t>
  </si>
  <si>
    <t>DEFINITION OF "THE GOODS"</t>
  </si>
  <si>
    <t>LA DÉFINITION "DES MARCHANDISES"</t>
  </si>
  <si>
    <t>The list of additional products that were excluded from the Tribunal’s finding can be found on the Tribunal’s website.</t>
  </si>
  <si>
    <t>La liste des produits additionnels qui ont été exclus de la portée des conclusions du Tribunal peut être consultée sur le site Web du Tribunal.</t>
  </si>
  <si>
    <t>heavy plate</t>
  </si>
  <si>
    <t>tôles fortes</t>
  </si>
  <si>
    <t>CONFIRMATION OF REPORTED DATA IN THIS QUESTIONNAIRE</t>
  </si>
  <si>
    <t>CONFIRMATION DES DONNÉES DÉCLARÉES DANS CE QUESTIONNAIRE</t>
  </si>
  <si>
    <t/>
  </si>
  <si>
    <t>Prior to Date of change:</t>
  </si>
  <si>
    <t>Avant le Date of change:</t>
  </si>
  <si>
    <t>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t>
  </si>
  <si>
    <t>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t>
  </si>
  <si>
    <t>Pour d’autres produits exclus, consultez l’onglet « Exclusions ».</t>
  </si>
  <si>
    <t>For additional product exclusion, view the "Exclusions" tab.</t>
  </si>
  <si>
    <t>Confirm that all data reported in this questionnaire pertain to the goods as defined in the "Intro" tab and exclude goods as defined in the tab "Exclusions".</t>
  </si>
  <si>
    <t>Confirmez que toutes les données déclarées dans ce questionnaire concernent les marchandises telles que définies dans l’onglet « Intro » et excluent les marchandises telles que définies dans l’onglet « Exclusions ».</t>
  </si>
  <si>
    <t>Les produits suivants sont exclus des conclusions du Tribunal dans l'enquête NQ-2020-001.</t>
  </si>
  <si>
    <t>AUTRES PRODUITS EXCLUS</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</si>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</sst>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2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u/>
      <sz val="10.5"/>
      <color theme="1"/>
      <name val="Calibri"/>
      <family val="2"/>
      <scheme val="minor"/>
    </font>
    <font>
      <sz val="10.5"/>
      <color rgb="FF000000"/>
      <name val="Calibri"/>
      <family val="2"/>
    </font>
    <font>
      <b/>
      <sz val="16"/>
      <color rgb="FF000000"/>
      <name val="Calibri"/>
      <family val="2"/>
      <scheme val="minor"/>
    </font>
    <font>
      <sz val="8"/>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b/>
      <u/>
      <sz val="10.5"/>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top/>
      <bottom style="thin">
        <color auto="1"/>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right style="thin">
        <color theme="0" tint="-0.499984740745262"/>
      </right>
      <top/>
      <bottom style="thin">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25" fillId="0" borderId="0" applyNumberFormat="0" applyFill="0" applyBorder="0" applyAlignment="0" applyProtection="0"/>
  </cellStyleXfs>
  <cellXfs count="396">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xf>
    <xf numFmtId="0" fontId="7" fillId="2" borderId="0" xfId="0" applyFont="1" applyFill="1" applyAlignment="1">
      <alignment vertical="top"/>
    </xf>
    <xf numFmtId="0" fontId="7" fillId="0" borderId="0" xfId="0" applyFont="1" applyAlignment="1">
      <alignment vertical="top"/>
    </xf>
    <xf numFmtId="0" fontId="12" fillId="0" borderId="0" xfId="0" applyFont="1" applyAlignment="1">
      <alignment vertical="top"/>
    </xf>
    <xf numFmtId="0" fontId="8" fillId="0" borderId="0" xfId="0" applyFont="1" applyAlignment="1">
      <alignment horizontal="left" vertical="top" wrapText="1"/>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top" wrapText="1"/>
    </xf>
    <xf numFmtId="0" fontId="5" fillId="0" borderId="0" xfId="0" applyFont="1" applyAlignment="1">
      <alignment vertical="top"/>
    </xf>
    <xf numFmtId="0" fontId="8"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6" fillId="3" borderId="3"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4" xfId="0" applyFont="1" applyFill="1" applyBorder="1" applyAlignment="1">
      <alignment horizontal="centerContinuous" vertical="top" wrapText="1"/>
    </xf>
    <xf numFmtId="0" fontId="9" fillId="0" borderId="0" xfId="0" applyFont="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2" fillId="0" borderId="0" xfId="0" applyFont="1" applyAlignment="1">
      <alignment vertical="top"/>
    </xf>
    <xf numFmtId="0" fontId="3" fillId="2" borderId="0" xfId="0" applyFont="1" applyFill="1" applyAlignment="1">
      <alignment vertical="top"/>
    </xf>
    <xf numFmtId="0" fontId="8" fillId="0" borderId="0" xfId="0" applyFont="1" applyAlignment="1">
      <alignment horizontal="left" vertical="top"/>
    </xf>
    <xf numFmtId="0" fontId="10" fillId="0" borderId="0" xfId="0" applyFont="1" applyFill="1" applyAlignment="1">
      <alignment vertical="top" wrapText="1"/>
    </xf>
    <xf numFmtId="0" fontId="8" fillId="0" borderId="0" xfId="0" applyFont="1" applyBorder="1" applyAlignment="1">
      <alignment horizontal="centerContinuous" vertical="top" wrapText="1"/>
    </xf>
    <xf numFmtId="0" fontId="7" fillId="0" borderId="0" xfId="0" applyFont="1" applyBorder="1" applyAlignment="1">
      <alignment horizontal="centerContinuous" vertical="top"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2" fillId="0" borderId="0" xfId="0" applyFont="1" applyFill="1" applyAlignment="1">
      <alignment vertical="top" wrapText="1"/>
    </xf>
    <xf numFmtId="49" fontId="7" fillId="0" borderId="0" xfId="0" applyNumberFormat="1" applyFont="1" applyAlignment="1">
      <alignment vertical="top" wrapText="1"/>
    </xf>
    <xf numFmtId="0" fontId="7" fillId="0" borderId="0" xfId="0" applyFont="1"/>
    <xf numFmtId="0" fontId="13" fillId="0" borderId="0" xfId="1" applyNumberFormat="1" applyFont="1" applyFill="1" applyBorder="1" applyAlignment="1" applyProtection="1">
      <alignment vertical="center" wrapText="1"/>
    </xf>
    <xf numFmtId="0" fontId="13" fillId="0" borderId="8" xfId="1" applyNumberFormat="1" applyFont="1" applyFill="1" applyBorder="1" applyAlignment="1" applyProtection="1">
      <alignment vertical="center" wrapText="1"/>
    </xf>
    <xf numFmtId="0" fontId="9" fillId="2" borderId="0" xfId="0" applyFont="1" applyFill="1" applyAlignment="1">
      <alignment horizontal="left" vertical="top"/>
    </xf>
    <xf numFmtId="0" fontId="7" fillId="2" borderId="7" xfId="0" applyFont="1" applyFill="1" applyBorder="1" applyAlignment="1">
      <alignment vertical="top" wrapText="1"/>
    </xf>
    <xf numFmtId="0" fontId="13" fillId="2" borderId="0" xfId="1" applyNumberFormat="1" applyFont="1" applyFill="1" applyBorder="1" applyAlignment="1" applyProtection="1">
      <alignment horizontal="center" vertical="center" wrapText="1"/>
    </xf>
    <xf numFmtId="0" fontId="7" fillId="0" borderId="0" xfId="0" applyFont="1" applyAlignment="1"/>
    <xf numFmtId="15" fontId="7" fillId="0" borderId="0" xfId="0" applyNumberFormat="1" applyFont="1" applyAlignment="1">
      <alignment vertical="top"/>
    </xf>
    <xf numFmtId="0" fontId="5" fillId="2" borderId="0" xfId="0" applyFont="1" applyFill="1" applyAlignment="1">
      <alignment vertical="top"/>
    </xf>
    <xf numFmtId="0" fontId="8" fillId="2" borderId="7" xfId="0" applyFont="1" applyFill="1" applyBorder="1" applyAlignment="1">
      <alignment vertical="top" wrapText="1"/>
    </xf>
    <xf numFmtId="0" fontId="8" fillId="2" borderId="29" xfId="0" applyFont="1" applyFill="1" applyBorder="1" applyAlignment="1">
      <alignment vertical="top" wrapText="1"/>
    </xf>
    <xf numFmtId="0" fontId="9" fillId="0" borderId="13" xfId="0" applyFont="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165" fontId="13" fillId="4" borderId="25" xfId="2" applyNumberFormat="1" applyFont="1" applyFill="1" applyBorder="1" applyAlignment="1" applyProtection="1">
      <alignment horizontal="right" vertical="top" wrapText="1"/>
      <protection locked="0"/>
    </xf>
    <xf numFmtId="0" fontId="8" fillId="0" borderId="13" xfId="0" applyFont="1" applyBorder="1" applyAlignment="1">
      <alignment horizontal="center" vertical="top" wrapText="1"/>
    </xf>
    <xf numFmtId="165" fontId="11" fillId="5" borderId="13" xfId="2" applyNumberFormat="1" applyFont="1" applyFill="1" applyBorder="1" applyAlignment="1" applyProtection="1">
      <alignment vertical="top" wrapText="1"/>
    </xf>
    <xf numFmtId="165" fontId="11" fillId="5" borderId="25" xfId="2" applyNumberFormat="1" applyFont="1" applyFill="1" applyBorder="1" applyAlignment="1" applyProtection="1">
      <alignment vertical="top" wrapText="1"/>
    </xf>
    <xf numFmtId="0" fontId="7" fillId="0" borderId="0" xfId="0" applyFont="1" applyBorder="1"/>
    <xf numFmtId="0" fontId="7" fillId="0" borderId="0" xfId="0" applyFont="1" applyBorder="1" applyAlignment="1">
      <alignment vertical="top"/>
    </xf>
    <xf numFmtId="165" fontId="13" fillId="5" borderId="13" xfId="2" applyNumberFormat="1" applyFont="1" applyFill="1" applyBorder="1" applyAlignment="1" applyProtection="1">
      <alignment horizontal="right" vertical="top" wrapText="1"/>
    </xf>
    <xf numFmtId="0" fontId="7" fillId="0" borderId="36" xfId="0" applyFont="1" applyBorder="1" applyAlignment="1">
      <alignment horizontal="center" vertical="top" wrapText="1"/>
    </xf>
    <xf numFmtId="165" fontId="13" fillId="4" borderId="13" xfId="2" applyNumberFormat="1" applyFont="1" applyFill="1" applyBorder="1" applyAlignment="1" applyProtection="1">
      <alignment vertical="top" wrapText="1"/>
      <protection locked="0"/>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center" wrapText="1"/>
    </xf>
    <xf numFmtId="0" fontId="9" fillId="0" borderId="8" xfId="0" applyFont="1" applyBorder="1" applyAlignment="1">
      <alignment vertical="top" wrapText="1"/>
    </xf>
    <xf numFmtId="0" fontId="12" fillId="6" borderId="13" xfId="0" applyFont="1" applyFill="1" applyBorder="1" applyAlignment="1">
      <alignment horizontal="center" vertical="top" wrapText="1"/>
    </xf>
    <xf numFmtId="0" fontId="10" fillId="0" borderId="0" xfId="0" applyFont="1" applyFill="1" applyAlignment="1">
      <alignment wrapText="1"/>
    </xf>
    <xf numFmtId="0" fontId="7" fillId="0" borderId="5" xfId="0" applyFont="1" applyBorder="1" applyAlignment="1">
      <alignment wrapText="1"/>
    </xf>
    <xf numFmtId="0" fontId="7" fillId="0" borderId="10"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0" xfId="0" applyFont="1" applyBorder="1" applyAlignment="1">
      <alignment wrapText="1"/>
    </xf>
    <xf numFmtId="0" fontId="7" fillId="0" borderId="8" xfId="0" applyFont="1" applyBorder="1" applyAlignment="1">
      <alignment wrapText="1"/>
    </xf>
    <xf numFmtId="0" fontId="7" fillId="0" borderId="8" xfId="0" applyFont="1" applyBorder="1"/>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wrapText="1"/>
    </xf>
    <xf numFmtId="0" fontId="7" fillId="0" borderId="5"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vertical="top" wrapText="1"/>
    </xf>
    <xf numFmtId="0" fontId="10" fillId="0" borderId="0" xfId="0" applyFont="1" applyAlignment="1">
      <alignment horizontal="left" vertical="top" wrapText="1"/>
    </xf>
    <xf numFmtId="49" fontId="7" fillId="0" borderId="0" xfId="0" applyNumberFormat="1" applyFont="1" applyAlignment="1">
      <alignment vertical="top"/>
    </xf>
    <xf numFmtId="49" fontId="7" fillId="2" borderId="0" xfId="0" applyNumberFormat="1" applyFont="1" applyFill="1" applyAlignment="1">
      <alignment vertical="top" wrapText="1"/>
    </xf>
    <xf numFmtId="0" fontId="6" fillId="0" borderId="0" xfId="0" applyFont="1" applyFill="1" applyAlignment="1">
      <alignment vertical="top" wrapText="1"/>
    </xf>
    <xf numFmtId="0" fontId="7" fillId="0" borderId="0" xfId="0" applyFont="1" applyAlignment="1">
      <alignment horizontal="left" vertical="top"/>
    </xf>
    <xf numFmtId="0" fontId="10" fillId="0" borderId="12" xfId="0" applyFont="1" applyBorder="1" applyAlignment="1">
      <alignment wrapText="1"/>
    </xf>
    <xf numFmtId="0" fontId="10" fillId="0" borderId="0" xfId="0" applyFont="1" applyFill="1" applyAlignment="1">
      <alignment horizontal="left" vertical="top" wrapText="1"/>
    </xf>
    <xf numFmtId="0" fontId="10" fillId="0" borderId="0" xfId="0" applyFont="1" applyBorder="1" applyAlignment="1">
      <alignment wrapText="1"/>
    </xf>
    <xf numFmtId="0" fontId="7" fillId="0" borderId="9" xfId="0" applyFont="1" applyBorder="1" applyAlignment="1">
      <alignment wrapText="1"/>
    </xf>
    <xf numFmtId="0" fontId="12" fillId="6" borderId="13" xfId="0" applyFont="1" applyFill="1" applyBorder="1" applyAlignment="1">
      <alignment horizontal="center" wrapText="1"/>
    </xf>
    <xf numFmtId="0" fontId="10" fillId="0" borderId="0" xfId="0" applyFont="1" applyFill="1" applyBorder="1" applyAlignment="1">
      <alignment vertical="top" wrapText="1"/>
    </xf>
    <xf numFmtId="0" fontId="7" fillId="7" borderId="0" xfId="0" applyFont="1" applyFill="1"/>
    <xf numFmtId="0" fontId="7" fillId="7" borderId="0" xfId="0" applyFont="1" applyFill="1" applyAlignment="1">
      <alignment wrapText="1"/>
    </xf>
    <xf numFmtId="0" fontId="7" fillId="0" borderId="0" xfId="0" applyFont="1" applyAlignment="1">
      <alignment horizontal="left"/>
    </xf>
    <xf numFmtId="0" fontId="7" fillId="7" borderId="0" xfId="0" applyFont="1" applyFill="1" applyAlignment="1">
      <alignment vertical="top"/>
    </xf>
    <xf numFmtId="49" fontId="7" fillId="0" borderId="0" xfId="0" quotePrefix="1" applyNumberFormat="1" applyFont="1" applyAlignment="1">
      <alignment vertical="top"/>
    </xf>
    <xf numFmtId="15" fontId="7" fillId="0" borderId="0" xfId="0" quotePrefix="1" applyNumberFormat="1" applyFont="1" applyAlignment="1">
      <alignment vertical="top"/>
    </xf>
    <xf numFmtId="15" fontId="7" fillId="0" borderId="0" xfId="0" quotePrefix="1" applyNumberFormat="1" applyFont="1"/>
    <xf numFmtId="0" fontId="7" fillId="0" borderId="0" xfId="0" applyFont="1" applyFill="1"/>
    <xf numFmtId="0" fontId="16" fillId="0" borderId="0" xfId="0" applyFont="1"/>
    <xf numFmtId="0" fontId="16" fillId="7" borderId="0" xfId="0" applyFont="1" applyFill="1"/>
    <xf numFmtId="0" fontId="9" fillId="0" borderId="0" xfId="0" applyFont="1" applyBorder="1" applyAlignment="1">
      <alignment vertical="top" wrapText="1"/>
    </xf>
    <xf numFmtId="0" fontId="4" fillId="3" borderId="0" xfId="0" applyFont="1" applyFill="1" applyAlignment="1">
      <alignment vertical="top"/>
    </xf>
    <xf numFmtId="0" fontId="9" fillId="0" borderId="10" xfId="0" applyFont="1" applyBorder="1" applyAlignment="1">
      <alignment vertical="top" wrapText="1"/>
    </xf>
    <xf numFmtId="0" fontId="7" fillId="0" borderId="8" xfId="0" applyFont="1" applyBorder="1" applyAlignment="1">
      <alignment wrapText="1"/>
    </xf>
    <xf numFmtId="0" fontId="13" fillId="4" borderId="13" xfId="1" applyNumberFormat="1" applyFont="1" applyFill="1" applyBorder="1" applyAlignment="1" applyProtection="1">
      <alignment horizontal="center" vertical="top" wrapText="1"/>
      <protection locked="0"/>
    </xf>
    <xf numFmtId="0" fontId="9" fillId="0" borderId="0" xfId="0" applyFont="1" applyBorder="1" applyAlignment="1">
      <alignment vertical="top" wrapText="1"/>
    </xf>
    <xf numFmtId="0" fontId="17" fillId="8" borderId="0" xfId="0" applyFont="1" applyFill="1" applyAlignment="1">
      <alignment vertical="center"/>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7" fillId="0" borderId="8" xfId="0" applyFont="1" applyBorder="1" applyAlignment="1">
      <alignment wrapText="1"/>
    </xf>
    <xf numFmtId="0" fontId="9" fillId="0" borderId="0" xfId="0" applyFont="1" applyBorder="1" applyAlignment="1">
      <alignment vertical="top" wrapText="1"/>
    </xf>
    <xf numFmtId="0" fontId="5" fillId="0" borderId="0" xfId="0" applyFont="1" applyAlignment="1">
      <alignment horizontal="left" vertical="top"/>
    </xf>
    <xf numFmtId="0" fontId="18" fillId="4" borderId="13" xfId="1" applyNumberFormat="1" applyFont="1" applyFill="1" applyBorder="1" applyAlignment="1" applyProtection="1">
      <alignment horizontal="center" vertical="center" wrapText="1"/>
      <protection locked="0"/>
    </xf>
    <xf numFmtId="0" fontId="7" fillId="0" borderId="0" xfId="0" quotePrefix="1" applyFont="1" applyAlignment="1">
      <alignment vertical="top"/>
    </xf>
    <xf numFmtId="0" fontId="5" fillId="2" borderId="0" xfId="0" applyFont="1" applyFill="1" applyAlignment="1">
      <alignment horizontal="left" vertical="top"/>
    </xf>
    <xf numFmtId="0" fontId="5" fillId="2" borderId="8" xfId="0" applyFont="1" applyFill="1" applyBorder="1" applyAlignment="1">
      <alignment vertical="top"/>
    </xf>
    <xf numFmtId="165" fontId="13" fillId="4" borderId="14"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165" fontId="22" fillId="5" borderId="38" xfId="2" applyNumberFormat="1" applyFont="1" applyFill="1" applyBorder="1" applyAlignment="1" applyProtection="1">
      <alignment horizontal="right" vertical="top" wrapText="1"/>
    </xf>
    <xf numFmtId="0" fontId="8" fillId="0" borderId="14" xfId="0" applyFont="1" applyBorder="1" applyAlignment="1">
      <alignment horizontal="center" vertical="top" wrapText="1"/>
    </xf>
    <xf numFmtId="0" fontId="9" fillId="0" borderId="14" xfId="0" applyFont="1" applyBorder="1" applyAlignment="1">
      <alignment horizontal="center" vertical="top" wrapText="1"/>
    </xf>
    <xf numFmtId="0" fontId="7" fillId="7" borderId="0" xfId="0" applyFont="1" applyFill="1" applyAlignment="1">
      <alignment vertical="top" wrapText="1"/>
    </xf>
    <xf numFmtId="0" fontId="12" fillId="0" borderId="0" xfId="0" applyFont="1" applyBorder="1" applyAlignment="1">
      <alignment horizontal="center" vertical="center"/>
    </xf>
    <xf numFmtId="0" fontId="9" fillId="0" borderId="7" xfId="0" applyFont="1" applyBorder="1" applyAlignment="1">
      <alignment horizontal="left" vertical="top" wrapText="1"/>
    </xf>
    <xf numFmtId="0" fontId="12" fillId="6" borderId="13" xfId="0" applyFont="1" applyFill="1" applyBorder="1" applyAlignment="1">
      <alignment horizontal="center" vertical="center" wrapText="1"/>
    </xf>
    <xf numFmtId="0" fontId="9" fillId="0" borderId="0" xfId="0" applyFont="1" applyBorder="1" applyAlignment="1">
      <alignmen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7" fillId="0" borderId="0" xfId="0" applyFont="1" applyAlignment="1">
      <alignment vertical="top" wrapText="1"/>
    </xf>
    <xf numFmtId="15" fontId="7" fillId="0" borderId="0" xfId="0" applyNumberFormat="1" applyFont="1" applyAlignment="1">
      <alignment vertical="top" wrapText="1"/>
    </xf>
    <xf numFmtId="15" fontId="7" fillId="0" borderId="0" xfId="0" quotePrefix="1" applyNumberFormat="1" applyFont="1" applyAlignment="1">
      <alignment vertical="top" wrapText="1"/>
    </xf>
    <xf numFmtId="0" fontId="13" fillId="0" borderId="0" xfId="0" applyFont="1"/>
    <xf numFmtId="0" fontId="9" fillId="0" borderId="0" xfId="0" applyFont="1" applyAlignment="1">
      <alignment vertical="top"/>
    </xf>
    <xf numFmtId="0" fontId="8" fillId="0" borderId="0" xfId="0" applyFont="1" applyAlignment="1">
      <alignment horizontal="centerContinuous" vertical="top" wrapText="1"/>
    </xf>
    <xf numFmtId="0" fontId="7" fillId="0" borderId="0" xfId="0" applyFont="1" applyAlignment="1">
      <alignment horizontal="centerContinuous" vertical="top" wrapText="1"/>
    </xf>
    <xf numFmtId="0" fontId="9" fillId="0" borderId="0" xfId="0" applyFont="1" applyAlignment="1">
      <alignment horizontal="left" vertical="top" wrapText="1"/>
    </xf>
    <xf numFmtId="0" fontId="9" fillId="0" borderId="0" xfId="0" applyFont="1" applyAlignment="1">
      <alignment vertical="top" wrapText="1"/>
    </xf>
    <xf numFmtId="0" fontId="7" fillId="0" borderId="7" xfId="0" applyFont="1" applyBorder="1" applyAlignment="1">
      <alignment vertical="top"/>
    </xf>
    <xf numFmtId="0" fontId="7" fillId="0" borderId="7" xfId="0" applyFont="1" applyBorder="1" applyAlignment="1">
      <alignment horizontal="left" vertical="center"/>
    </xf>
    <xf numFmtId="0" fontId="9" fillId="0" borderId="0" xfId="0" applyFont="1" applyAlignment="1">
      <alignment horizontal="left" vertical="center"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25" fillId="0" borderId="7" xfId="5" applyBorder="1" applyAlignment="1"/>
    <xf numFmtId="0" fontId="25" fillId="0" borderId="0" xfId="5" applyBorder="1" applyAlignment="1"/>
    <xf numFmtId="0" fontId="25" fillId="0" borderId="8" xfId="5" applyBorder="1" applyAlignment="1"/>
    <xf numFmtId="0" fontId="25" fillId="0" borderId="0" xfId="5"/>
    <xf numFmtId="0" fontId="6" fillId="0" borderId="10" xfId="0" applyFont="1" applyBorder="1" applyAlignment="1">
      <alignment horizontal="left" vertical="top" wrapText="1"/>
    </xf>
    <xf numFmtId="0" fontId="4" fillId="0" borderId="10" xfId="0" applyFont="1" applyBorder="1" applyAlignment="1">
      <alignmen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8" fillId="0" borderId="10" xfId="0" applyFont="1" applyBorder="1" applyAlignment="1">
      <alignment horizontal="centerContinuous" vertical="top" wrapText="1"/>
    </xf>
    <xf numFmtId="0" fontId="7" fillId="0" borderId="10" xfId="0" applyFont="1" applyBorder="1" applyAlignment="1">
      <alignment horizontal="centerContinuous" vertical="top" wrapText="1"/>
    </xf>
    <xf numFmtId="0" fontId="7" fillId="0" borderId="6" xfId="0" applyFont="1" applyBorder="1" applyAlignment="1">
      <alignment horizontal="centerContinuous" vertical="top" wrapText="1"/>
    </xf>
    <xf numFmtId="0" fontId="7" fillId="0" borderId="0" xfId="0" applyFont="1" applyBorder="1" applyAlignment="1">
      <alignment wrapText="1"/>
    </xf>
    <xf numFmtId="0" fontId="7" fillId="0" borderId="8" xfId="0" applyFont="1" applyBorder="1" applyAlignment="1">
      <alignment wrapText="1"/>
    </xf>
    <xf numFmtId="0" fontId="9" fillId="0" borderId="8" xfId="0" applyFont="1" applyBorder="1" applyAlignment="1">
      <alignment vertical="top" wrapText="1"/>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8" xfId="0" applyFont="1" applyBorder="1" applyAlignment="1">
      <alignment horizontal="left" vertical="top" wrapText="1" indent="1"/>
    </xf>
    <xf numFmtId="0" fontId="9" fillId="6" borderId="24" xfId="0" applyFont="1" applyFill="1" applyBorder="1" applyAlignment="1">
      <alignment horizontal="center" vertical="top" wrapText="1"/>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9" fillId="0" borderId="24" xfId="0" applyFont="1" applyBorder="1" applyAlignment="1">
      <alignment horizontal="left" vertical="center" wrapText="1"/>
    </xf>
    <xf numFmtId="0" fontId="9" fillId="0" borderId="13" xfId="0" applyFont="1" applyBorder="1" applyAlignment="1">
      <alignment horizontal="left" vertical="center" wrapText="1"/>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13" fillId="4" borderId="13" xfId="1" applyNumberFormat="1" applyFont="1" applyFill="1" applyBorder="1" applyAlignment="1" applyProtection="1">
      <alignment horizontal="left" vertical="top" wrapText="1" indent="1"/>
      <protection locked="0"/>
    </xf>
    <xf numFmtId="0" fontId="13" fillId="4" borderId="25" xfId="1" applyNumberFormat="1" applyFont="1" applyFill="1" applyBorder="1" applyAlignment="1" applyProtection="1">
      <alignment horizontal="left" vertical="top" wrapText="1" indent="1"/>
      <protection locked="0"/>
    </xf>
    <xf numFmtId="0" fontId="15" fillId="0" borderId="7"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14" fontId="13" fillId="4" borderId="13" xfId="1" applyNumberFormat="1" applyFont="1" applyFill="1" applyBorder="1" applyAlignment="1" applyProtection="1">
      <alignment horizontal="left" vertical="top" wrapText="1" indent="1"/>
      <protection locked="0"/>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25" fillId="0" borderId="7" xfId="5" applyBorder="1" applyAlignment="1" applyProtection="1">
      <alignment horizontal="left" vertical="top" wrapText="1"/>
      <protection locked="0"/>
    </xf>
    <xf numFmtId="0" fontId="25" fillId="0" borderId="0" xfId="5" applyBorder="1" applyAlignment="1" applyProtection="1">
      <alignment horizontal="left" vertical="top" wrapText="1"/>
      <protection locked="0"/>
    </xf>
    <xf numFmtId="0" fontId="25" fillId="0" borderId="8" xfId="5" applyBorder="1" applyAlignment="1" applyProtection="1">
      <alignment horizontal="left" vertical="top" wrapText="1"/>
      <protection locked="0"/>
    </xf>
    <xf numFmtId="0" fontId="7" fillId="0" borderId="0" xfId="0" applyFont="1" applyBorder="1" applyAlignment="1">
      <alignment wrapText="1"/>
    </xf>
    <xf numFmtId="0" fontId="7" fillId="0" borderId="8" xfId="0" applyFont="1" applyBorder="1" applyAlignment="1">
      <alignment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7" fillId="0" borderId="0" xfId="0" applyFont="1" applyAlignment="1">
      <alignment horizontal="right" vertical="center" indent="1"/>
    </xf>
    <xf numFmtId="0" fontId="13" fillId="4" borderId="16" xfId="1" applyNumberFormat="1" applyFont="1" applyFill="1" applyBorder="1" applyAlignment="1" applyProtection="1">
      <alignment horizontal="center" vertical="center" wrapText="1"/>
      <protection locked="0"/>
    </xf>
    <xf numFmtId="0" fontId="13" fillId="4" borderId="19" xfId="1" applyNumberFormat="1" applyFont="1" applyFill="1" applyBorder="1" applyAlignment="1" applyProtection="1">
      <alignment horizontal="center" vertical="center" wrapText="1"/>
      <protection locked="0"/>
    </xf>
    <xf numFmtId="0" fontId="13" fillId="6" borderId="30" xfId="1" applyNumberFormat="1" applyFont="1" applyFill="1" applyBorder="1" applyAlignment="1" applyProtection="1">
      <alignment horizontal="left" vertical="center" wrapText="1" indent="2"/>
    </xf>
    <xf numFmtId="0" fontId="13" fillId="6" borderId="39" xfId="1" applyNumberFormat="1" applyFont="1" applyFill="1" applyBorder="1" applyAlignment="1" applyProtection="1">
      <alignment horizontal="left" vertical="center" wrapText="1" indent="2"/>
    </xf>
    <xf numFmtId="0" fontId="13" fillId="6" borderId="33" xfId="1" applyNumberFormat="1" applyFont="1" applyFill="1" applyBorder="1" applyAlignment="1" applyProtection="1">
      <alignment horizontal="left" vertical="center" wrapText="1" indent="2"/>
    </xf>
    <xf numFmtId="0" fontId="13" fillId="6" borderId="31" xfId="1" applyNumberFormat="1" applyFont="1" applyFill="1" applyBorder="1" applyAlignment="1" applyProtection="1">
      <alignment horizontal="left" vertical="center" wrapText="1" indent="2"/>
    </xf>
    <xf numFmtId="0" fontId="13" fillId="6" borderId="40" xfId="1" applyNumberFormat="1" applyFont="1" applyFill="1" applyBorder="1" applyAlignment="1" applyProtection="1">
      <alignment horizontal="left" vertical="center" wrapText="1" indent="2"/>
    </xf>
    <xf numFmtId="0" fontId="13" fillId="6" borderId="41" xfId="1" applyNumberFormat="1" applyFont="1" applyFill="1" applyBorder="1" applyAlignment="1" applyProtection="1">
      <alignment horizontal="left" vertical="center" wrapText="1" indent="2"/>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0" fontId="9" fillId="0" borderId="7" xfId="0" applyFont="1" applyBorder="1" applyAlignment="1">
      <alignment horizontal="right" vertical="center" wrapText="1" indent="1"/>
    </xf>
    <xf numFmtId="0" fontId="9" fillId="0" borderId="0" xfId="0" applyFont="1" applyBorder="1" applyAlignment="1">
      <alignment horizontal="right" vertical="center" wrapText="1" indent="1"/>
    </xf>
    <xf numFmtId="0" fontId="20" fillId="2" borderId="0" xfId="0" applyFont="1" applyFill="1" applyAlignment="1">
      <alignment horizontal="left" vertical="top" wrapText="1"/>
    </xf>
    <xf numFmtId="0" fontId="6" fillId="3" borderId="0" xfId="0" applyFont="1" applyFill="1" applyAlignment="1">
      <alignment horizontal="center" vertical="top"/>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7" fillId="0" borderId="0"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25" fillId="0" borderId="7" xfId="5" applyBorder="1" applyAlignment="1" applyProtection="1">
      <alignment horizontal="left" vertical="top"/>
      <protection locked="0"/>
    </xf>
    <xf numFmtId="0" fontId="25" fillId="0" borderId="0" xfId="5" applyBorder="1" applyAlignment="1" applyProtection="1">
      <alignment horizontal="left" vertical="top"/>
      <protection locked="0"/>
    </xf>
    <xf numFmtId="0" fontId="9" fillId="0" borderId="0" xfId="0" applyFont="1" applyAlignment="1">
      <alignment horizontal="left" vertical="top" wrapText="1"/>
    </xf>
    <xf numFmtId="0" fontId="9" fillId="0" borderId="0" xfId="0" applyFont="1" applyAlignment="1">
      <alignment horizontal="left" vertical="center" wrapText="1"/>
    </xf>
    <xf numFmtId="0" fontId="24" fillId="0" borderId="7" xfId="0" applyFont="1" applyBorder="1" applyAlignment="1">
      <alignment horizontal="left" vertical="center" wrapText="1"/>
    </xf>
    <xf numFmtId="0" fontId="24" fillId="0" borderId="0" xfId="0" applyFont="1" applyAlignment="1">
      <alignment horizontal="left" vertical="center" wrapText="1"/>
    </xf>
    <xf numFmtId="0" fontId="24" fillId="0" borderId="8" xfId="0" applyFont="1" applyBorder="1" applyAlignment="1">
      <alignment horizontal="left" vertical="center" wrapText="1"/>
    </xf>
    <xf numFmtId="0" fontId="8" fillId="0" borderId="32" xfId="0" applyFont="1" applyBorder="1" applyAlignment="1">
      <alignment horizontal="left" vertical="center" wrapText="1"/>
    </xf>
    <xf numFmtId="0" fontId="8" fillId="0" borderId="18" xfId="0" applyFont="1" applyBorder="1" applyAlignment="1">
      <alignment horizontal="left" vertical="center" wrapText="1"/>
    </xf>
    <xf numFmtId="0" fontId="8" fillId="0" borderId="7" xfId="0" applyFont="1" applyBorder="1" applyAlignment="1">
      <alignment horizontal="left" vertical="center" wrapText="1"/>
    </xf>
    <xf numFmtId="0" fontId="8" fillId="0" borderId="23" xfId="0" applyFont="1" applyBorder="1" applyAlignment="1">
      <alignment horizontal="left" vertical="center" wrapText="1"/>
    </xf>
    <xf numFmtId="0" fontId="8" fillId="0" borderId="29" xfId="0" applyFont="1" applyBorder="1" applyAlignment="1">
      <alignment horizontal="left" vertical="center" wrapText="1"/>
    </xf>
    <xf numFmtId="0" fontId="8" fillId="0" borderId="21"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42" xfId="0" applyFont="1" applyBorder="1" applyAlignment="1">
      <alignment horizontal="left" vertical="center" wrapText="1"/>
    </xf>
    <xf numFmtId="0" fontId="9" fillId="0" borderId="22"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43" xfId="0" applyFont="1" applyBorder="1" applyAlignment="1">
      <alignment horizontal="left" vertical="center" wrapText="1"/>
    </xf>
    <xf numFmtId="0" fontId="9" fillId="0" borderId="23" xfId="0" applyFont="1" applyBorder="1" applyAlignment="1">
      <alignment horizontal="left" vertical="center" wrapText="1"/>
    </xf>
    <xf numFmtId="15" fontId="8" fillId="6" borderId="16" xfId="0" applyNumberFormat="1"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23" xfId="0" applyFont="1" applyFill="1" applyBorder="1" applyAlignment="1">
      <alignment horizontal="center" vertical="center" wrapText="1"/>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0" fontId="13" fillId="4" borderId="13" xfId="1" applyNumberFormat="1" applyFont="1" applyFill="1" applyBorder="1" applyAlignment="1" applyProtection="1">
      <alignment vertical="center" wrapText="1"/>
      <protection locked="0"/>
    </xf>
    <xf numFmtId="0" fontId="13" fillId="4" borderId="25" xfId="1" applyNumberFormat="1" applyFont="1" applyFill="1" applyBorder="1" applyAlignment="1" applyProtection="1">
      <alignment vertical="center" wrapText="1"/>
      <protection locked="0"/>
    </xf>
    <xf numFmtId="0" fontId="13" fillId="4" borderId="13" xfId="1" applyNumberFormat="1" applyFont="1" applyFill="1" applyBorder="1" applyAlignment="1" applyProtection="1">
      <alignment horizontal="center" vertical="center" wrapText="1"/>
      <protection locked="0"/>
    </xf>
    <xf numFmtId="0" fontId="13" fillId="4" borderId="27" xfId="1" applyNumberFormat="1" applyFont="1" applyFill="1" applyBorder="1" applyAlignment="1" applyProtection="1">
      <alignment vertical="center" wrapText="1"/>
      <protection locked="0"/>
    </xf>
    <xf numFmtId="0" fontId="13" fillId="4" borderId="28" xfId="1" applyNumberFormat="1" applyFont="1" applyFill="1" applyBorder="1" applyAlignment="1" applyProtection="1">
      <alignment vertical="center" wrapText="1"/>
      <protection locked="0"/>
    </xf>
    <xf numFmtId="0" fontId="9" fillId="0" borderId="24" xfId="0" applyFont="1" applyBorder="1" applyAlignment="1">
      <alignment vertical="center" wrapText="1"/>
    </xf>
    <xf numFmtId="0" fontId="9" fillId="0" borderId="13" xfId="0" applyFont="1" applyBorder="1" applyAlignment="1">
      <alignment vertical="center"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13" fillId="4" borderId="24" xfId="1" applyNumberFormat="1" applyFont="1" applyFill="1" applyBorder="1" applyAlignment="1" applyProtection="1">
      <alignment horizontal="left" vertical="center" wrapText="1"/>
      <protection locked="0"/>
    </xf>
    <xf numFmtId="0" fontId="13" fillId="4" borderId="13" xfId="1" applyNumberFormat="1" applyFont="1" applyFill="1" applyBorder="1" applyAlignment="1" applyProtection="1">
      <alignment horizontal="left" vertical="center" wrapText="1"/>
      <protection locked="0"/>
    </xf>
    <xf numFmtId="166" fontId="13" fillId="4" borderId="13" xfId="1" applyNumberFormat="1" applyFont="1" applyFill="1" applyBorder="1" applyAlignment="1" applyProtection="1">
      <alignment horizontal="left" vertical="center" wrapText="1"/>
      <protection locked="0"/>
    </xf>
    <xf numFmtId="166" fontId="13" fillId="4" borderId="25" xfId="1" applyNumberFormat="1" applyFont="1" applyFill="1" applyBorder="1" applyAlignment="1" applyProtection="1">
      <alignment horizontal="left" vertical="center" wrapText="1"/>
      <protection locked="0"/>
    </xf>
    <xf numFmtId="0" fontId="8" fillId="6" borderId="24" xfId="0" applyFont="1" applyFill="1" applyBorder="1" applyAlignment="1">
      <alignment horizontal="center" vertical="top" wrapText="1"/>
    </xf>
    <xf numFmtId="0" fontId="8" fillId="6" borderId="13" xfId="0" applyFont="1" applyFill="1" applyBorder="1" applyAlignment="1">
      <alignment horizontal="center" vertical="top" wrapText="1"/>
    </xf>
    <xf numFmtId="0" fontId="8" fillId="6" borderId="25" xfId="0" applyFont="1" applyFill="1" applyBorder="1" applyAlignment="1">
      <alignment horizontal="center" vertical="top" wrapText="1"/>
    </xf>
    <xf numFmtId="0" fontId="12" fillId="0" borderId="24" xfId="0" applyFont="1" applyBorder="1" applyAlignment="1">
      <alignment horizontal="center" vertical="center"/>
    </xf>
    <xf numFmtId="164" fontId="13" fillId="5" borderId="13" xfId="2" applyFont="1" applyFill="1" applyBorder="1" applyAlignment="1" applyProtection="1">
      <alignment horizontal="center" vertical="center" wrapText="1"/>
    </xf>
    <xf numFmtId="0" fontId="13" fillId="4" borderId="25" xfId="1" applyNumberFormat="1" applyFont="1" applyFill="1" applyBorder="1" applyAlignment="1" applyProtection="1">
      <alignment horizontal="left" vertical="center" wrapText="1"/>
      <protection locked="0"/>
    </xf>
    <xf numFmtId="0" fontId="12" fillId="0" borderId="26" xfId="0" applyFont="1" applyBorder="1" applyAlignment="1">
      <alignment horizontal="center" vertical="center"/>
    </xf>
    <xf numFmtId="164" fontId="13" fillId="5" borderId="27" xfId="2" applyFont="1" applyFill="1" applyBorder="1" applyAlignment="1" applyProtection="1">
      <alignment horizontal="center" vertical="center" wrapText="1"/>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7" fillId="0" borderId="24" xfId="0" applyFont="1" applyBorder="1" applyAlignment="1">
      <alignment horizontal="left" vertical="top" wrapText="1"/>
    </xf>
    <xf numFmtId="0" fontId="7" fillId="0" borderId="13" xfId="0" applyFont="1" applyBorder="1" applyAlignment="1">
      <alignment horizontal="left" vertical="top" wrapText="1"/>
    </xf>
    <xf numFmtId="0" fontId="8" fillId="2" borderId="7" xfId="0" applyFont="1" applyFill="1" applyBorder="1" applyAlignment="1">
      <alignment horizontal="center" vertical="top"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6" fillId="3" borderId="0" xfId="0" applyFont="1" applyFill="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7" borderId="3" xfId="0" applyFont="1" applyFill="1" applyBorder="1" applyAlignment="1">
      <alignment horizontal="center" vertical="top"/>
    </xf>
    <xf numFmtId="0" fontId="8" fillId="7" borderId="11" xfId="0" applyFont="1" applyFill="1" applyBorder="1" applyAlignment="1">
      <alignment horizontal="center" vertical="top"/>
    </xf>
    <xf numFmtId="0" fontId="8" fillId="7" borderId="4"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xf>
    <xf numFmtId="0" fontId="8" fillId="7" borderId="0" xfId="0" applyFont="1" applyFill="1" applyBorder="1" applyAlignment="1">
      <alignment horizontal="center" vertical="top"/>
    </xf>
    <xf numFmtId="0" fontId="8" fillId="7" borderId="8" xfId="0" applyFont="1" applyFill="1" applyBorder="1" applyAlignment="1">
      <alignment horizontal="center" vertical="top"/>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3" fillId="4" borderId="27" xfId="1" applyNumberFormat="1" applyFont="1" applyFill="1" applyBorder="1" applyAlignment="1" applyProtection="1">
      <alignment horizontal="center" vertical="center" wrapText="1"/>
      <protection locked="0"/>
    </xf>
    <xf numFmtId="0" fontId="9" fillId="0" borderId="26" xfId="0" applyFont="1" applyBorder="1" applyAlignment="1">
      <alignment vertical="center" wrapText="1"/>
    </xf>
    <xf numFmtId="0" fontId="9" fillId="0" borderId="27" xfId="0" applyFont="1" applyBorder="1" applyAlignment="1">
      <alignment vertical="center" wrapText="1"/>
    </xf>
    <xf numFmtId="0" fontId="12" fillId="0" borderId="24" xfId="0" applyFont="1" applyBorder="1" applyAlignment="1">
      <alignment vertical="top" wrapText="1"/>
    </xf>
    <xf numFmtId="0" fontId="12" fillId="0" borderId="13" xfId="0" applyFont="1" applyBorder="1" applyAlignment="1">
      <alignment vertical="top" wrapText="1"/>
    </xf>
    <xf numFmtId="0" fontId="12" fillId="0" borderId="24" xfId="0" applyFont="1" applyBorder="1" applyAlignment="1">
      <alignment horizontal="left" vertical="top" wrapText="1"/>
    </xf>
    <xf numFmtId="0" fontId="12" fillId="0" borderId="13" xfId="0" applyFont="1" applyBorder="1" applyAlignment="1">
      <alignment horizontal="left" vertical="top" wrapText="1"/>
    </xf>
    <xf numFmtId="0" fontId="8" fillId="6" borderId="14"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9" fillId="0" borderId="32" xfId="0" applyFont="1" applyBorder="1" applyAlignment="1">
      <alignment horizontal="left" vertical="top" wrapText="1"/>
    </xf>
    <xf numFmtId="0" fontId="13" fillId="4" borderId="27"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horizontal="left" vertical="top" wrapText="1"/>
      <protection locked="0"/>
    </xf>
    <xf numFmtId="0" fontId="13" fillId="4" borderId="17" xfId="1" applyNumberFormat="1" applyFont="1" applyFill="1" applyBorder="1" applyAlignment="1" applyProtection="1">
      <alignment horizontal="left" vertical="top" wrapText="1"/>
      <protection locked="0"/>
    </xf>
    <xf numFmtId="0" fontId="13" fillId="4" borderId="42" xfId="1" applyNumberFormat="1" applyFont="1" applyFill="1" applyBorder="1" applyAlignment="1" applyProtection="1">
      <alignment horizontal="left" vertical="top" wrapText="1"/>
      <protection locked="0"/>
    </xf>
    <xf numFmtId="0" fontId="13" fillId="4" borderId="22" xfId="1" applyNumberFormat="1" applyFont="1" applyFill="1" applyBorder="1" applyAlignment="1" applyProtection="1">
      <alignment horizontal="left" vertical="top" wrapText="1"/>
      <protection locked="0"/>
    </xf>
    <xf numFmtId="0" fontId="13" fillId="4" borderId="0" xfId="1" applyNumberFormat="1" applyFont="1" applyFill="1" applyBorder="1" applyAlignment="1" applyProtection="1">
      <alignment horizontal="left" vertical="top" wrapText="1"/>
      <protection locked="0"/>
    </xf>
    <xf numFmtId="0" fontId="13" fillId="4" borderId="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43" xfId="1" applyNumberFormat="1" applyFont="1" applyFill="1" applyBorder="1" applyAlignment="1" applyProtection="1">
      <alignment horizontal="left" vertical="top" wrapText="1"/>
      <protection locked="0"/>
    </xf>
    <xf numFmtId="0" fontId="9" fillId="0" borderId="29" xfId="0" applyFont="1" applyBorder="1" applyAlignment="1">
      <alignment horizontal="left" vertical="top" wrapText="1"/>
    </xf>
    <xf numFmtId="0" fontId="12" fillId="6" borderId="45"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9" fillId="0" borderId="33" xfId="0" applyFont="1" applyBorder="1" applyAlignment="1">
      <alignment vertical="top" wrapText="1"/>
    </xf>
    <xf numFmtId="0" fontId="9" fillId="0" borderId="44" xfId="0" applyFont="1" applyBorder="1" applyAlignment="1">
      <alignment vertical="top" wrapText="1"/>
    </xf>
    <xf numFmtId="0" fontId="9" fillId="0" borderId="41"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34"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42"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20" xfId="1" applyNumberFormat="1" applyFont="1" applyFill="1" applyBorder="1" applyAlignment="1" applyProtection="1">
      <alignment vertical="top" wrapText="1"/>
      <protection locked="0"/>
    </xf>
    <xf numFmtId="0" fontId="13" fillId="4" borderId="43" xfId="1" applyNumberFormat="1" applyFont="1" applyFill="1" applyBorder="1" applyAlignment="1" applyProtection="1">
      <alignment vertical="top" wrapText="1"/>
      <protection locked="0"/>
    </xf>
    <xf numFmtId="0" fontId="9" fillId="0" borderId="48" xfId="0" applyFont="1" applyBorder="1" applyAlignment="1">
      <alignment vertical="top" wrapText="1"/>
    </xf>
    <xf numFmtId="0" fontId="13" fillId="4" borderId="49" xfId="1" applyNumberFormat="1" applyFont="1" applyFill="1" applyBorder="1" applyAlignment="1" applyProtection="1">
      <alignment horizontal="left" vertical="top" wrapText="1"/>
      <protection locked="0"/>
    </xf>
    <xf numFmtId="0" fontId="13" fillId="4" borderId="47" xfId="1" applyNumberFormat="1" applyFont="1" applyFill="1" applyBorder="1" applyAlignment="1" applyProtection="1">
      <alignment horizontal="left" vertical="top" wrapText="1"/>
      <protection locked="0"/>
    </xf>
    <xf numFmtId="0" fontId="13" fillId="4" borderId="50" xfId="1" applyNumberFormat="1" applyFont="1" applyFill="1" applyBorder="1" applyAlignment="1" applyProtection="1">
      <alignment horizontal="left" vertical="top" wrapText="1"/>
      <protection locked="0"/>
    </xf>
    <xf numFmtId="0" fontId="13" fillId="4" borderId="47" xfId="1" applyNumberFormat="1" applyFont="1" applyFill="1" applyBorder="1" applyAlignment="1" applyProtection="1">
      <alignment vertical="top" wrapText="1"/>
      <protection locked="0"/>
    </xf>
    <xf numFmtId="0" fontId="13" fillId="4" borderId="10" xfId="1" applyNumberFormat="1" applyFont="1" applyFill="1" applyBorder="1" applyAlignment="1" applyProtection="1">
      <alignment vertical="top" wrapText="1"/>
      <protection locked="0"/>
    </xf>
    <xf numFmtId="0" fontId="13" fillId="4" borderId="6" xfId="1" applyNumberFormat="1" applyFont="1" applyFill="1" applyBorder="1" applyAlignment="1" applyProtection="1">
      <alignment vertical="top" wrapText="1"/>
      <protection locked="0"/>
    </xf>
    <xf numFmtId="0" fontId="12" fillId="6" borderId="14" xfId="0" applyFont="1" applyFill="1" applyBorder="1" applyAlignment="1">
      <alignment horizontal="center" vertical="top" wrapText="1"/>
    </xf>
    <xf numFmtId="0" fontId="12" fillId="6" borderId="15" xfId="0" applyFont="1" applyFill="1" applyBorder="1" applyAlignment="1">
      <alignment horizontal="center" vertical="top" wrapText="1"/>
    </xf>
    <xf numFmtId="0" fontId="9" fillId="0" borderId="24" xfId="0" applyFont="1" applyBorder="1" applyAlignment="1">
      <alignment horizontal="left" vertical="top" wrapText="1"/>
    </xf>
    <xf numFmtId="0" fontId="9" fillId="0" borderId="13" xfId="0" applyFont="1" applyBorder="1" applyAlignment="1">
      <alignment horizontal="left" vertical="top" wrapText="1"/>
    </xf>
    <xf numFmtId="0" fontId="8" fillId="0" borderId="33" xfId="0" applyFont="1" applyBorder="1" applyAlignment="1">
      <alignment horizontal="left" vertical="top" wrapText="1"/>
    </xf>
    <xf numFmtId="0" fontId="8" fillId="0" borderId="14" xfId="0" applyFont="1" applyBorder="1" applyAlignment="1">
      <alignment horizontal="left" vertical="top" wrapText="1"/>
    </xf>
    <xf numFmtId="0" fontId="8" fillId="0" borderId="24" xfId="0" applyFont="1" applyBorder="1" applyAlignment="1">
      <alignment horizontal="left" vertical="top" wrapText="1"/>
    </xf>
    <xf numFmtId="0" fontId="8" fillId="0" borderId="13" xfId="0" applyFont="1" applyBorder="1" applyAlignment="1">
      <alignment horizontal="left" vertical="top" wrapText="1"/>
    </xf>
    <xf numFmtId="0" fontId="12" fillId="6" borderId="24" xfId="0" applyFont="1" applyFill="1" applyBorder="1" applyAlignment="1">
      <alignment horizontal="center" vertical="top" wrapText="1"/>
    </xf>
    <xf numFmtId="0" fontId="21" fillId="2" borderId="1" xfId="0" applyFont="1" applyFill="1" applyBorder="1" applyAlignment="1">
      <alignment horizontal="left" vertical="top" wrapText="1"/>
    </xf>
    <xf numFmtId="0" fontId="21" fillId="2" borderId="9" xfId="0" applyFont="1" applyFill="1" applyBorder="1" applyAlignment="1">
      <alignment horizontal="left" vertical="top" wrapText="1"/>
    </xf>
    <xf numFmtId="0" fontId="9" fillId="0" borderId="37" xfId="0" applyFont="1" applyBorder="1" applyAlignment="1">
      <alignment vertical="center" wrapText="1"/>
    </xf>
    <xf numFmtId="0" fontId="9" fillId="0" borderId="36" xfId="0" applyFont="1" applyBorder="1" applyAlignment="1">
      <alignment vertical="center" wrapText="1"/>
    </xf>
    <xf numFmtId="0" fontId="9" fillId="0" borderId="38" xfId="0" applyFont="1" applyBorder="1" applyAlignment="1">
      <alignment vertical="center" wrapText="1"/>
    </xf>
    <xf numFmtId="0" fontId="13" fillId="4" borderId="7" xfId="1" applyNumberFormat="1" applyFont="1" applyFill="1" applyBorder="1" applyAlignment="1" applyProtection="1">
      <alignment horizontal="left" vertical="top" wrapText="1"/>
      <protection locked="0"/>
    </xf>
    <xf numFmtId="0" fontId="13" fillId="4" borderId="13" xfId="1" applyNumberFormat="1" applyFont="1" applyFill="1" applyBorder="1" applyAlignment="1" applyProtection="1">
      <alignment horizontal="center" vertical="top" wrapText="1"/>
      <protection locked="0"/>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13" fillId="4" borderId="14" xfId="1" applyNumberFormat="1" applyFont="1" applyFill="1" applyBorder="1" applyAlignment="1" applyProtection="1">
      <alignment horizontal="center" vertical="top" wrapText="1"/>
      <protection locked="0"/>
    </xf>
    <xf numFmtId="0" fontId="13" fillId="4" borderId="15" xfId="1" applyNumberFormat="1" applyFont="1" applyFill="1" applyBorder="1" applyAlignment="1" applyProtection="1">
      <alignment horizontal="center" vertical="top" wrapText="1"/>
      <protection locked="0"/>
    </xf>
  </cellXfs>
  <cellStyles count="6">
    <cellStyle name="Comma" xfId="2" builtinId="3"/>
    <cellStyle name="Comma 15 10" xfId="1" xr:uid="{0CB25CF5-E223-4920-A393-539B228925A9}"/>
    <cellStyle name="Hyperlink" xfId="5" builtinId="8"/>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57150</xdr:colOff>
      <xdr:row>0</xdr:row>
      <xdr:rowOff>0</xdr:rowOff>
    </xdr:from>
    <xdr:to>
      <xdr:col>11</xdr:col>
      <xdr:colOff>631825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7458075" y="0"/>
          <a:ext cx="1549400"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BEC9F60B-CF11-41C2-B1A1-2FBE9567C01F}"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7:44.36" personId="{BEC9F60B-CF11-41C2-B1A1-2FBE9567C01F}" id="{F1391105-183D-4858-8437-BDA7810B7A14}">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ecisions.citt-tcce.gc.ca/citt-tcce/a/fr/item/492057/index.do?&amp;iframe=true" TargetMode="External"/><Relationship Id="rId1" Type="http://schemas.openxmlformats.org/officeDocument/2006/relationships/hyperlink" Target="https://decisions.citt-tcce.gc.ca/citt-tcce/a/en/item/492057/index.do?&amp;iframe=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6"/>
  <sheetViews>
    <sheetView showGridLines="0" workbookViewId="0"/>
  </sheetViews>
  <sheetFormatPr defaultColWidth="9.140625" defaultRowHeight="14.25" x14ac:dyDescent="0.25"/>
  <cols>
    <col min="1" max="1" width="24.42578125" style="91" bestFit="1" customWidth="1"/>
    <col min="2" max="2" width="20.85546875" style="35" bestFit="1" customWidth="1"/>
    <col min="3" max="3" width="22.140625" style="35" bestFit="1" customWidth="1"/>
    <col min="4" max="4" width="12.42578125" style="35" bestFit="1" customWidth="1"/>
    <col min="5" max="16384" width="9.140625" style="35"/>
  </cols>
  <sheetData>
    <row r="1" spans="1:6" s="100" customFormat="1" x14ac:dyDescent="0.25">
      <c r="A1" s="100" t="s">
        <v>63</v>
      </c>
      <c r="B1" s="100" t="s">
        <v>64</v>
      </c>
      <c r="C1" s="100" t="s">
        <v>65</v>
      </c>
      <c r="F1" s="100" t="s">
        <v>66</v>
      </c>
    </row>
    <row r="2" spans="1:6" x14ac:dyDescent="0.25">
      <c r="A2" s="91" t="s">
        <v>67</v>
      </c>
      <c r="B2" s="8" t="s">
        <v>261</v>
      </c>
      <c r="C2" s="8" t="str">
        <f>B2</f>
        <v>RR-2025-007</v>
      </c>
      <c r="D2" s="8"/>
      <c r="F2" s="35" t="s">
        <v>169</v>
      </c>
    </row>
    <row r="3" spans="1:6" x14ac:dyDescent="0.25">
      <c r="A3" s="91" t="s">
        <v>68</v>
      </c>
      <c r="B3" s="8" t="s">
        <v>301</v>
      </c>
      <c r="C3" s="8" t="s">
        <v>302</v>
      </c>
      <c r="D3" s="8"/>
      <c r="F3" s="35" t="s">
        <v>170</v>
      </c>
    </row>
    <row r="4" spans="1:6" x14ac:dyDescent="0.25">
      <c r="A4" s="91" t="s">
        <v>136</v>
      </c>
      <c r="B4" s="35" t="s">
        <v>237</v>
      </c>
      <c r="C4" s="35" t="s">
        <v>238</v>
      </c>
      <c r="D4" s="8"/>
      <c r="F4" s="35" t="s">
        <v>171</v>
      </c>
    </row>
    <row r="5" spans="1:6" ht="42.75" x14ac:dyDescent="0.25">
      <c r="A5" s="92" t="s">
        <v>254</v>
      </c>
      <c r="B5" s="8" t="s">
        <v>262</v>
      </c>
      <c r="C5" s="8" t="s">
        <v>263</v>
      </c>
      <c r="D5" s="8" t="s">
        <v>235</v>
      </c>
    </row>
    <row r="6" spans="1:6" x14ac:dyDescent="0.25">
      <c r="A6" s="94" t="s">
        <v>189</v>
      </c>
      <c r="B6" s="84">
        <v>2023</v>
      </c>
      <c r="C6" s="84">
        <f>B6</f>
        <v>2023</v>
      </c>
      <c r="D6" s="8"/>
      <c r="F6" s="99" t="s">
        <v>192</v>
      </c>
    </row>
    <row r="7" spans="1:6" x14ac:dyDescent="0.25">
      <c r="A7" s="94" t="s">
        <v>190</v>
      </c>
      <c r="B7" s="96" t="s">
        <v>293</v>
      </c>
      <c r="C7" s="114" t="s">
        <v>294</v>
      </c>
      <c r="D7" s="8"/>
      <c r="F7" s="35" t="s">
        <v>240</v>
      </c>
    </row>
    <row r="8" spans="1:6" x14ac:dyDescent="0.25">
      <c r="A8" s="94" t="s">
        <v>191</v>
      </c>
      <c r="B8" s="84">
        <v>2026</v>
      </c>
      <c r="C8" s="84">
        <f>B8</f>
        <v>2026</v>
      </c>
      <c r="D8" s="8"/>
      <c r="F8" s="35" t="s">
        <v>239</v>
      </c>
    </row>
    <row r="9" spans="1:6" x14ac:dyDescent="0.25">
      <c r="A9" s="91" t="s">
        <v>173</v>
      </c>
      <c r="B9" s="8" t="s">
        <v>264</v>
      </c>
      <c r="C9" s="8" t="s">
        <v>265</v>
      </c>
      <c r="D9" s="8"/>
      <c r="F9" s="93" t="s">
        <v>193</v>
      </c>
    </row>
    <row r="10" spans="1:6" x14ac:dyDescent="0.25">
      <c r="A10" s="91" t="s">
        <v>174</v>
      </c>
      <c r="B10" s="8" t="s">
        <v>266</v>
      </c>
      <c r="C10" s="8" t="s">
        <v>267</v>
      </c>
      <c r="D10" s="8"/>
    </row>
    <row r="11" spans="1:6" x14ac:dyDescent="0.25">
      <c r="A11" s="91" t="s">
        <v>69</v>
      </c>
      <c r="B11" s="95" t="s">
        <v>268</v>
      </c>
      <c r="C11" s="96" t="s">
        <v>269</v>
      </c>
      <c r="D11" s="8"/>
    </row>
    <row r="12" spans="1:6" x14ac:dyDescent="0.25">
      <c r="B12" s="96"/>
      <c r="C12" s="96"/>
      <c r="D12" s="8"/>
    </row>
    <row r="13" spans="1:6" x14ac:dyDescent="0.25">
      <c r="A13" s="91" t="s">
        <v>183</v>
      </c>
      <c r="B13" s="35" t="s">
        <v>270</v>
      </c>
      <c r="C13" s="35" t="s">
        <v>271</v>
      </c>
      <c r="D13" s="35" t="s">
        <v>272</v>
      </c>
    </row>
    <row r="14" spans="1:6" x14ac:dyDescent="0.25">
      <c r="A14" s="91" t="s">
        <v>184</v>
      </c>
      <c r="B14" s="35" t="s">
        <v>273</v>
      </c>
      <c r="C14" s="35" t="s">
        <v>274</v>
      </c>
      <c r="D14" s="35" t="s">
        <v>276</v>
      </c>
    </row>
    <row r="15" spans="1:6" x14ac:dyDescent="0.25">
      <c r="B15" s="98"/>
    </row>
    <row r="16" spans="1:6" ht="409.5" x14ac:dyDescent="0.25">
      <c r="A16" s="91" t="s">
        <v>70</v>
      </c>
      <c r="B16" s="131" t="s">
        <v>308</v>
      </c>
      <c r="C16" s="132" t="s">
        <v>309</v>
      </c>
    </row>
    <row r="17" spans="1:4" x14ac:dyDescent="0.25">
      <c r="A17" s="122" t="s">
        <v>255</v>
      </c>
      <c r="B17" s="131"/>
      <c r="C17" s="131"/>
    </row>
    <row r="18" spans="1:4" x14ac:dyDescent="0.25">
      <c r="B18" s="98"/>
    </row>
    <row r="19" spans="1:4" x14ac:dyDescent="0.25">
      <c r="A19" s="94" t="s">
        <v>71</v>
      </c>
      <c r="B19" s="97" t="s">
        <v>194</v>
      </c>
      <c r="C19" s="97" t="s">
        <v>194</v>
      </c>
    </row>
    <row r="20" spans="1:4" ht="409.5" x14ac:dyDescent="0.25">
      <c r="A20" s="94" t="s">
        <v>72</v>
      </c>
      <c r="B20" s="133" t="s">
        <v>275</v>
      </c>
      <c r="C20" s="96"/>
    </row>
    <row r="21" spans="1:4" x14ac:dyDescent="0.25">
      <c r="A21" s="94" t="s">
        <v>73</v>
      </c>
      <c r="B21" s="96" t="s">
        <v>188</v>
      </c>
      <c r="C21" s="96"/>
    </row>
    <row r="23" spans="1:4" x14ac:dyDescent="0.25">
      <c r="A23" s="91" t="s">
        <v>225</v>
      </c>
      <c r="B23" s="97" t="s">
        <v>221</v>
      </c>
      <c r="C23" s="97" t="s">
        <v>222</v>
      </c>
      <c r="D23" s="91" t="str">
        <f>IF(Intro!$G$21="English",B23,C23)</f>
        <v>Yes</v>
      </c>
    </row>
    <row r="24" spans="1:4" x14ac:dyDescent="0.25">
      <c r="B24" s="97" t="s">
        <v>223</v>
      </c>
      <c r="C24" s="97" t="s">
        <v>224</v>
      </c>
      <c r="D24" s="91" t="str">
        <f>IF(Intro!$G$21="English",B24,C24)</f>
        <v>No</v>
      </c>
    </row>
    <row r="25" spans="1:4" x14ac:dyDescent="0.25">
      <c r="B25" s="97"/>
      <c r="C25" s="97"/>
    </row>
    <row r="26" spans="1:4" x14ac:dyDescent="0.25">
      <c r="B26" s="97"/>
      <c r="C26" s="97"/>
    </row>
  </sheetData>
  <sheetProtection algorithmName="SHA-512" hashValue="7C+fVX+K3Lt+HkKnfhfZsuUvDRhg3oqltYWyf2tSYin9u/4by3W6CWBOxOfyJcwf4LMQpUM45pKoPtefOoV67g==" saltValue="IDaSxWM+grTXSrdt8VkhZQ==" spinCount="100000" sheet="1" objects="1" scenarios="1" selectLockedCells="1"/>
  <dataValidations count="2">
    <dataValidation type="list" allowBlank="1" showInputMessage="1" showErrorMessage="1" sqref="C4" xr:uid="{2CA1B6B8-C869-4F34-9779-E8421BAB6530}">
      <formula1>"le dumping, le dumping et le subventionnement"</formula1>
    </dataValidation>
    <dataValidation type="list" allowBlank="1" showInputMessage="1" showErrorMessage="1" sqref="B4" xr:uid="{31C0C323-03AE-403A-9BE3-BF5EB513E996}">
      <formula1>"dumping, dumping and the subsidizing"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8"/>
  <sheetViews>
    <sheetView showGridLines="0" tabSelected="1" topLeftCell="A21" zoomScaleNormal="100" workbookViewId="0">
      <selection activeCell="E51" sqref="E51:E52"/>
    </sheetView>
  </sheetViews>
  <sheetFormatPr defaultColWidth="9.140625" defaultRowHeight="14.25" x14ac:dyDescent="0.25"/>
  <cols>
    <col min="1" max="1" width="1.85546875" style="28" customWidth="1"/>
    <col min="2" max="12" width="14.5703125" style="2" customWidth="1"/>
    <col min="13" max="13" width="14.5703125" style="7" customWidth="1"/>
    <col min="14" max="14" width="14.5703125" style="8" customWidth="1"/>
    <col min="15" max="16" width="14.5703125" style="8" hidden="1" customWidth="1"/>
    <col min="17" max="23" width="9.140625" style="8" customWidth="1"/>
    <col min="24" max="16384" width="9.140625" style="8"/>
  </cols>
  <sheetData>
    <row r="1" spans="1:23" x14ac:dyDescent="0.25">
      <c r="O1" s="8" t="s">
        <v>253</v>
      </c>
      <c r="P1" s="8" t="s">
        <v>253</v>
      </c>
    </row>
    <row r="2" spans="1:23" x14ac:dyDescent="0.25">
      <c r="B2" s="10" t="s">
        <v>0</v>
      </c>
      <c r="C2" s="10"/>
      <c r="D2" s="10"/>
      <c r="O2" s="9" t="s">
        <v>64</v>
      </c>
      <c r="P2" s="9" t="s">
        <v>74</v>
      </c>
    </row>
    <row r="3" spans="1:23" x14ac:dyDescent="0.25">
      <c r="B3" s="12"/>
      <c r="C3" s="12"/>
      <c r="D3" s="12"/>
      <c r="O3" s="11"/>
      <c r="P3" s="11"/>
    </row>
    <row r="4" spans="1:23" s="1" customFormat="1" x14ac:dyDescent="0.25">
      <c r="A4" s="33"/>
      <c r="B4" s="193" t="s">
        <v>206</v>
      </c>
      <c r="C4" s="193"/>
      <c r="D4" s="193"/>
      <c r="E4" s="193"/>
      <c r="F4" s="193"/>
      <c r="G4" s="193"/>
      <c r="H4" s="193"/>
      <c r="I4" s="193"/>
      <c r="J4" s="193"/>
      <c r="K4" s="193"/>
      <c r="L4" s="193"/>
      <c r="M4" s="13"/>
      <c r="N4" s="13"/>
      <c r="O4" s="14"/>
      <c r="P4" s="14"/>
    </row>
    <row r="5" spans="1:23" s="1" customFormat="1" x14ac:dyDescent="0.25">
      <c r="A5" s="33"/>
      <c r="B5" s="193" t="str">
        <f>Variables!B2</f>
        <v>RR-2025-007</v>
      </c>
      <c r="C5" s="193"/>
      <c r="D5" s="193"/>
      <c r="E5" s="193"/>
      <c r="F5" s="193"/>
      <c r="G5" s="193"/>
      <c r="H5" s="193"/>
      <c r="I5" s="193"/>
      <c r="J5" s="193"/>
      <c r="K5" s="193"/>
      <c r="L5" s="193"/>
      <c r="M5" s="13"/>
      <c r="N5" s="13"/>
      <c r="O5" s="14"/>
      <c r="P5" s="14"/>
    </row>
    <row r="6" spans="1:23" s="6" customFormat="1" x14ac:dyDescent="0.25">
      <c r="A6" s="33"/>
      <c r="B6" s="229" t="str">
        <f>UPPER(Variables!B3&amp;" | "&amp;Variables!C3)</f>
        <v>HEAVY PLATE | TÔLES FORTES</v>
      </c>
      <c r="C6" s="229"/>
      <c r="D6" s="229"/>
      <c r="E6" s="229"/>
      <c r="F6" s="229"/>
      <c r="G6" s="229"/>
      <c r="H6" s="229"/>
      <c r="I6" s="229"/>
      <c r="J6" s="229"/>
      <c r="K6" s="229"/>
      <c r="L6" s="229"/>
      <c r="M6" s="24"/>
      <c r="N6" s="24"/>
      <c r="O6" s="16"/>
      <c r="P6" s="16"/>
    </row>
    <row r="7" spans="1:23" s="6" customFormat="1" x14ac:dyDescent="0.25">
      <c r="A7" s="33"/>
      <c r="B7" s="15"/>
      <c r="C7" s="15"/>
      <c r="D7" s="15"/>
      <c r="E7" s="3"/>
      <c r="F7" s="3"/>
      <c r="G7" s="3"/>
      <c r="H7" s="3"/>
      <c r="I7" s="3"/>
      <c r="J7" s="3"/>
      <c r="K7" s="3"/>
      <c r="L7" s="3"/>
      <c r="O7" s="16"/>
      <c r="P7" s="16"/>
    </row>
    <row r="8" spans="1:23" s="1" customFormat="1" x14ac:dyDescent="0.25">
      <c r="A8" s="33"/>
      <c r="B8" s="178" t="s">
        <v>205</v>
      </c>
      <c r="C8" s="179"/>
      <c r="D8" s="179"/>
      <c r="E8" s="179"/>
      <c r="F8" s="179"/>
      <c r="G8" s="179"/>
      <c r="H8" s="179"/>
      <c r="I8" s="179"/>
      <c r="J8" s="179"/>
      <c r="K8" s="179"/>
      <c r="L8" s="180"/>
      <c r="M8" s="13"/>
      <c r="N8" s="13"/>
      <c r="O8" s="14"/>
      <c r="P8" s="14"/>
    </row>
    <row r="9" spans="1:23" x14ac:dyDescent="0.25">
      <c r="B9" s="17"/>
      <c r="C9" s="29"/>
      <c r="D9" s="29"/>
      <c r="E9" s="30"/>
      <c r="F9" s="30"/>
      <c r="G9" s="30"/>
      <c r="H9" s="30"/>
      <c r="I9" s="30"/>
      <c r="J9" s="30"/>
      <c r="K9" s="30"/>
      <c r="L9" s="18"/>
      <c r="M9" s="8"/>
      <c r="O9" s="228" t="s">
        <v>236</v>
      </c>
      <c r="P9" s="228"/>
    </row>
    <row r="10" spans="1:23" s="35" customFormat="1" ht="15" customHeight="1" x14ac:dyDescent="0.25">
      <c r="A10" s="65"/>
      <c r="B10" s="175"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union's knowledge and experience would aid the Tribunal in the proper conduct of its review by helping it better understand the Canadian market for "&amp;Variables!B3&amp;". The Tribunal therefore requests a response to this questionnaire from your union."</f>
        <v>The information requested in this questionnaire is for use by the Canadian International Trade Tribunal (the Tribunal) in connection with its expiry review concerning the dumping of heavy plate (as defined below) originating in or exported from Chinese Taipei and Germany. Your union's knowledge and experience would aid the Tribunal in the proper conduct of its review by helping it better understand the Canadian market for heavy plate. The Tribunal therefore requests a response to this questionnaire from your union.</v>
      </c>
      <c r="C10" s="176"/>
      <c r="D10" s="176"/>
      <c r="E10" s="176"/>
      <c r="F10" s="176"/>
      <c r="G10" s="101"/>
      <c r="H10" s="222"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syndicat aideraient le Tribunal à mener correctement son enquête en lui permettant de mieux comprendre le marché canadien de "&amp;Variables!C3&amp;". Le Tribunal demande donc à votre syndicat de répondre à ce questionnaire."</f>
        <v>Les renseignements demandés dans le présent questionnaire seront utilisés par le Tribunal canadien du commerce extérieur (le Tribunal) dans le cadre de son réexamen relatif à l'expiration concernant le dumping de tôles fortes (telles que définies ci-dessous) originaires ou exportées du Taipei chinois et de l’Allemagne. Les connaissances et l'expérience de votre syndicat aideraient le Tribunal à mener correctement son enquête en lui permettant de mieux comprendre le marché canadien de tôles fortes. Le Tribunal demande donc à votre syndicat de répondre à ce questionnaire.</v>
      </c>
      <c r="I10" s="222"/>
      <c r="J10" s="222"/>
      <c r="K10" s="222"/>
      <c r="L10" s="223"/>
      <c r="N10" s="41"/>
      <c r="O10" s="228"/>
      <c r="P10" s="228"/>
      <c r="Q10" s="41"/>
      <c r="R10" s="41"/>
      <c r="S10" s="41"/>
      <c r="T10" s="41"/>
      <c r="U10" s="41"/>
      <c r="V10" s="41"/>
      <c r="W10" s="41"/>
    </row>
    <row r="11" spans="1:23" s="35" customFormat="1" ht="15" customHeight="1" x14ac:dyDescent="0.25">
      <c r="A11" s="65"/>
      <c r="B11" s="175"/>
      <c r="C11" s="176"/>
      <c r="D11" s="176"/>
      <c r="E11" s="176"/>
      <c r="F11" s="176"/>
      <c r="G11" s="101"/>
      <c r="H11" s="222"/>
      <c r="I11" s="222"/>
      <c r="J11" s="222"/>
      <c r="K11" s="222"/>
      <c r="L11" s="223"/>
      <c r="N11" s="41"/>
      <c r="O11" s="228"/>
      <c r="P11" s="228"/>
      <c r="Q11" s="41"/>
      <c r="R11" s="41"/>
      <c r="S11" s="41"/>
      <c r="T11" s="41"/>
      <c r="U11" s="41"/>
      <c r="V11" s="41"/>
      <c r="W11" s="41"/>
    </row>
    <row r="12" spans="1:23" s="35" customFormat="1" ht="15.6" customHeight="1" x14ac:dyDescent="0.25">
      <c r="A12" s="65"/>
      <c r="B12" s="175"/>
      <c r="C12" s="176"/>
      <c r="D12" s="176"/>
      <c r="E12" s="176"/>
      <c r="F12" s="176"/>
      <c r="G12" s="101"/>
      <c r="H12" s="222"/>
      <c r="I12" s="222"/>
      <c r="J12" s="222"/>
      <c r="K12" s="222"/>
      <c r="L12" s="223"/>
      <c r="N12" s="41"/>
      <c r="O12" s="228"/>
      <c r="P12" s="228"/>
      <c r="Q12" s="41"/>
      <c r="R12" s="41"/>
      <c r="S12" s="41"/>
      <c r="T12" s="41"/>
      <c r="U12" s="41"/>
      <c r="V12" s="41"/>
      <c r="W12" s="41"/>
    </row>
    <row r="13" spans="1:23" s="35" customFormat="1" ht="15.6" customHeight="1" x14ac:dyDescent="0.25">
      <c r="A13" s="65"/>
      <c r="B13" s="175"/>
      <c r="C13" s="176"/>
      <c r="D13" s="176"/>
      <c r="E13" s="176"/>
      <c r="F13" s="176"/>
      <c r="G13" s="126"/>
      <c r="H13" s="222"/>
      <c r="I13" s="222"/>
      <c r="J13" s="222"/>
      <c r="K13" s="222"/>
      <c r="L13" s="223"/>
      <c r="N13" s="41"/>
      <c r="O13" s="228"/>
      <c r="P13" s="228"/>
      <c r="Q13" s="41"/>
      <c r="R13" s="41"/>
      <c r="S13" s="41"/>
      <c r="T13" s="41"/>
      <c r="U13" s="41"/>
      <c r="V13" s="41"/>
      <c r="W13" s="41"/>
    </row>
    <row r="14" spans="1:23" s="35" customFormat="1" ht="15" customHeight="1" x14ac:dyDescent="0.25">
      <c r="A14" s="65"/>
      <c r="B14" s="175"/>
      <c r="C14" s="176"/>
      <c r="D14" s="176"/>
      <c r="E14" s="176"/>
      <c r="F14" s="176"/>
      <c r="G14" s="101"/>
      <c r="H14" s="222"/>
      <c r="I14" s="222"/>
      <c r="J14" s="222"/>
      <c r="K14" s="222"/>
      <c r="L14" s="223"/>
      <c r="N14" s="41"/>
      <c r="O14" s="228"/>
      <c r="P14" s="228"/>
      <c r="Q14" s="41"/>
      <c r="R14" s="41"/>
      <c r="S14" s="41"/>
      <c r="T14" s="41"/>
      <c r="U14" s="41"/>
      <c r="V14" s="41"/>
      <c r="W14" s="41"/>
    </row>
    <row r="15" spans="1:23" s="35" customFormat="1" ht="15" customHeight="1" x14ac:dyDescent="0.25">
      <c r="A15" s="65"/>
      <c r="B15" s="175"/>
      <c r="C15" s="176"/>
      <c r="D15" s="176"/>
      <c r="E15" s="176"/>
      <c r="F15" s="176"/>
      <c r="G15" s="101"/>
      <c r="H15" s="222"/>
      <c r="I15" s="222"/>
      <c r="J15" s="222"/>
      <c r="K15" s="222"/>
      <c r="L15" s="223"/>
      <c r="N15" s="41"/>
      <c r="O15" s="228"/>
      <c r="P15" s="228"/>
      <c r="Q15" s="41"/>
      <c r="R15" s="41"/>
      <c r="S15" s="41"/>
      <c r="T15" s="41"/>
      <c r="U15" s="41"/>
      <c r="V15" s="41"/>
      <c r="W15" s="41"/>
    </row>
    <row r="16" spans="1:23" s="35" customFormat="1" ht="15" customHeight="1" x14ac:dyDescent="0.25">
      <c r="A16" s="65"/>
      <c r="B16" s="175"/>
      <c r="C16" s="176"/>
      <c r="D16" s="176"/>
      <c r="E16" s="176"/>
      <c r="F16" s="176"/>
      <c r="G16" s="101"/>
      <c r="H16" s="222"/>
      <c r="I16" s="222"/>
      <c r="J16" s="222"/>
      <c r="K16" s="222"/>
      <c r="L16" s="223"/>
      <c r="N16" s="41"/>
      <c r="O16" s="228"/>
      <c r="P16" s="228"/>
      <c r="Q16" s="41"/>
      <c r="R16" s="41"/>
      <c r="S16" s="41"/>
      <c r="T16" s="41"/>
      <c r="U16" s="41"/>
      <c r="V16" s="41"/>
      <c r="W16" s="41"/>
    </row>
    <row r="17" spans="1:23" s="35" customFormat="1" ht="15" customHeight="1" x14ac:dyDescent="0.25">
      <c r="A17" s="65"/>
      <c r="B17" s="220"/>
      <c r="C17" s="221"/>
      <c r="D17" s="221"/>
      <c r="E17" s="221"/>
      <c r="F17" s="221"/>
      <c r="G17" s="103"/>
      <c r="H17" s="224"/>
      <c r="I17" s="224"/>
      <c r="J17" s="224"/>
      <c r="K17" s="224"/>
      <c r="L17" s="225"/>
      <c r="N17" s="41"/>
      <c r="O17" s="228"/>
      <c r="P17" s="228"/>
      <c r="Q17" s="41"/>
      <c r="R17" s="41"/>
      <c r="S17" s="41"/>
      <c r="T17" s="41"/>
      <c r="U17" s="41"/>
      <c r="V17" s="41"/>
      <c r="W17" s="41"/>
    </row>
    <row r="18" spans="1:23" s="6" customFormat="1" x14ac:dyDescent="0.25">
      <c r="A18" s="33"/>
      <c r="B18" s="15"/>
      <c r="C18" s="15"/>
      <c r="D18" s="15"/>
      <c r="E18" s="3"/>
      <c r="F18" s="3"/>
      <c r="G18" s="3"/>
      <c r="H18" s="3"/>
      <c r="I18" s="3"/>
      <c r="J18" s="3"/>
      <c r="K18" s="3"/>
      <c r="L18" s="3"/>
      <c r="O18" s="16"/>
      <c r="P18" s="16"/>
    </row>
    <row r="19" spans="1:23" s="1" customFormat="1" x14ac:dyDescent="0.25">
      <c r="A19" s="33"/>
      <c r="B19" s="178" t="s">
        <v>207</v>
      </c>
      <c r="C19" s="179"/>
      <c r="D19" s="179"/>
      <c r="E19" s="179"/>
      <c r="F19" s="179"/>
      <c r="G19" s="179"/>
      <c r="H19" s="179"/>
      <c r="I19" s="179"/>
      <c r="J19" s="179"/>
      <c r="K19" s="179"/>
      <c r="L19" s="180"/>
      <c r="M19" s="13"/>
      <c r="N19" s="13"/>
      <c r="O19" s="14"/>
      <c r="P19" s="14"/>
    </row>
    <row r="20" spans="1:23" x14ac:dyDescent="0.25">
      <c r="B20" s="17"/>
      <c r="C20" s="29"/>
      <c r="D20" s="29"/>
      <c r="E20" s="30"/>
      <c r="F20" s="30"/>
      <c r="G20" s="30"/>
      <c r="H20" s="30"/>
      <c r="I20" s="30"/>
      <c r="J20" s="30"/>
      <c r="K20" s="30"/>
      <c r="L20" s="18"/>
      <c r="M20" s="8"/>
    </row>
    <row r="21" spans="1:23" ht="14.25" customHeight="1" x14ac:dyDescent="0.25">
      <c r="B21" s="226" t="s">
        <v>75</v>
      </c>
      <c r="C21" s="227"/>
      <c r="D21" s="227"/>
      <c r="E21" s="227"/>
      <c r="F21" s="227"/>
      <c r="G21" s="238" t="s">
        <v>64</v>
      </c>
      <c r="H21" s="236" t="s">
        <v>165</v>
      </c>
      <c r="I21" s="236"/>
      <c r="J21" s="236"/>
      <c r="K21" s="236"/>
      <c r="L21" s="237"/>
      <c r="M21" s="8"/>
      <c r="O21" s="22"/>
    </row>
    <row r="22" spans="1:23" x14ac:dyDescent="0.25">
      <c r="B22" s="226"/>
      <c r="C22" s="227"/>
      <c r="D22" s="227"/>
      <c r="E22" s="227"/>
      <c r="F22" s="227"/>
      <c r="G22" s="239"/>
      <c r="H22" s="236"/>
      <c r="I22" s="236"/>
      <c r="J22" s="236"/>
      <c r="K22" s="236"/>
      <c r="L22" s="237"/>
      <c r="M22" s="8"/>
      <c r="O22" s="22"/>
    </row>
    <row r="23" spans="1:23" s="35" customFormat="1" x14ac:dyDescent="0.25">
      <c r="A23" s="65"/>
      <c r="B23" s="66"/>
      <c r="C23" s="67"/>
      <c r="D23" s="67"/>
      <c r="E23" s="67"/>
      <c r="F23" s="67"/>
      <c r="G23" s="67"/>
      <c r="H23" s="67"/>
      <c r="I23" s="67"/>
      <c r="J23" s="67"/>
      <c r="K23" s="67"/>
      <c r="L23" s="68"/>
      <c r="N23" s="41"/>
      <c r="O23" s="41"/>
      <c r="P23" s="41"/>
      <c r="Q23" s="41"/>
      <c r="R23" s="41"/>
      <c r="S23" s="41"/>
      <c r="T23" s="41"/>
      <c r="U23" s="41"/>
      <c r="V23" s="41"/>
      <c r="W23" s="41"/>
    </row>
    <row r="24" spans="1:23" s="6" customFormat="1" x14ac:dyDescent="0.25">
      <c r="A24" s="33"/>
      <c r="B24" s="15"/>
      <c r="C24" s="15"/>
      <c r="D24" s="15"/>
      <c r="E24" s="3"/>
      <c r="F24" s="3"/>
      <c r="G24" s="3"/>
      <c r="H24" s="3"/>
      <c r="I24" s="3"/>
      <c r="J24" s="3"/>
      <c r="K24" s="3"/>
      <c r="L24" s="3"/>
      <c r="O24" s="16"/>
      <c r="P24" s="16"/>
    </row>
    <row r="25" spans="1:23" s="1" customFormat="1" x14ac:dyDescent="0.25">
      <c r="A25" s="33"/>
      <c r="B25" s="178" t="str">
        <f>IF(Intro!$G$21="English",O25,P25)</f>
        <v>DEFINITION OF "THE GOODS"</v>
      </c>
      <c r="C25" s="179" t="str">
        <f>UPPER(IF(Intro!$G$21="English",P25,Q25))</f>
        <v>LA DÉFINITION "DES MARCHANDISES"</v>
      </c>
      <c r="D25" s="179"/>
      <c r="E25" s="179" t="str">
        <f>UPPER(IF(Intro!$G$21="English",Q25,R25))</f>
        <v/>
      </c>
      <c r="F25" s="179" t="str">
        <f>UPPER(IF(Intro!$G$21="English",R25,S25))</f>
        <v/>
      </c>
      <c r="G25" s="179" t="str">
        <f>UPPER(IF(Intro!$G$21="English",S25,T25))</f>
        <v/>
      </c>
      <c r="H25" s="179" t="str">
        <f>UPPER(IF(Intro!$G$21="English",T25,U25))</f>
        <v/>
      </c>
      <c r="I25" s="179" t="str">
        <f>UPPER(IF(Intro!$G$21="English",U25,V25))</f>
        <v/>
      </c>
      <c r="J25" s="179" t="str">
        <f>UPPER(IF(Intro!$G$21="English",V25,W25))</f>
        <v/>
      </c>
      <c r="K25" s="179" t="str">
        <f>UPPER(IF(Intro!$G$21="English",W25,X25))</f>
        <v/>
      </c>
      <c r="L25" s="180" t="str">
        <f>UPPER(IF(Intro!$G$21="English",X25,Y25))</f>
        <v/>
      </c>
      <c r="M25" s="6"/>
      <c r="N25" s="13"/>
      <c r="O25" s="24" t="s">
        <v>297</v>
      </c>
      <c r="P25" s="24" t="s">
        <v>298</v>
      </c>
    </row>
    <row r="26" spans="1:23" x14ac:dyDescent="0.25">
      <c r="B26" s="17"/>
      <c r="C26" s="29"/>
      <c r="D26" s="29"/>
      <c r="E26" s="30"/>
      <c r="F26" s="30"/>
      <c r="G26" s="30"/>
      <c r="H26" s="30"/>
      <c r="I26" s="30"/>
      <c r="J26" s="30"/>
      <c r="K26" s="30"/>
      <c r="L26" s="18"/>
      <c r="M26" s="8"/>
    </row>
    <row r="27" spans="1:23" s="35" customFormat="1" x14ac:dyDescent="0.25">
      <c r="A27" s="65"/>
      <c r="B27" s="175" t="str">
        <f>IF(Intro!$G$21="English",O27,P27)</f>
        <v>References to "the goods" in this questionnaire refer to:</v>
      </c>
      <c r="C27" s="176"/>
      <c r="D27" s="176"/>
      <c r="E27" s="176"/>
      <c r="F27" s="176"/>
      <c r="G27" s="176"/>
      <c r="H27" s="176"/>
      <c r="I27" s="176"/>
      <c r="J27" s="176"/>
      <c r="K27" s="176"/>
      <c r="L27" s="177"/>
      <c r="N27" s="41"/>
      <c r="O27" s="8" t="s">
        <v>127</v>
      </c>
      <c r="P27" s="8" t="s">
        <v>128</v>
      </c>
      <c r="Q27" s="41"/>
      <c r="R27" s="41"/>
      <c r="S27" s="41"/>
      <c r="T27" s="41"/>
      <c r="U27" s="41"/>
      <c r="V27" s="41"/>
      <c r="W27" s="41"/>
    </row>
    <row r="28" spans="1:23" x14ac:dyDescent="0.25">
      <c r="B28" s="17"/>
      <c r="C28" s="29"/>
      <c r="D28" s="29"/>
      <c r="E28" s="30"/>
      <c r="F28" s="30"/>
      <c r="G28" s="30"/>
      <c r="H28" s="30"/>
      <c r="I28" s="30"/>
      <c r="J28" s="30"/>
      <c r="K28" s="30"/>
      <c r="L28" s="18"/>
      <c r="M28" s="8"/>
    </row>
    <row r="29" spans="1:23" s="35" customFormat="1" ht="15" customHeight="1" x14ac:dyDescent="0.25">
      <c r="A29" s="65"/>
      <c r="B29" s="69"/>
      <c r="C29" s="202" t="str">
        <f>IF(Intro!$G$21="English",Variables!B16,Variables!C16)</f>
        <v>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v>
      </c>
      <c r="D29" s="203"/>
      <c r="E29" s="203"/>
      <c r="F29" s="203"/>
      <c r="G29" s="203"/>
      <c r="H29" s="203"/>
      <c r="I29" s="203"/>
      <c r="J29" s="203"/>
      <c r="K29" s="204"/>
      <c r="L29" s="63"/>
      <c r="N29" s="41"/>
      <c r="O29" s="42"/>
      <c r="P29" s="8"/>
      <c r="Q29" s="41"/>
      <c r="R29" s="41"/>
      <c r="S29" s="41"/>
      <c r="T29" s="41"/>
      <c r="U29" s="41"/>
      <c r="V29" s="41"/>
      <c r="W29" s="41"/>
    </row>
    <row r="30" spans="1:23" s="35" customFormat="1" ht="15" customHeight="1" x14ac:dyDescent="0.25">
      <c r="A30" s="65"/>
      <c r="B30" s="69"/>
      <c r="C30" s="205"/>
      <c r="D30" s="206"/>
      <c r="E30" s="206"/>
      <c r="F30" s="206"/>
      <c r="G30" s="206"/>
      <c r="H30" s="206"/>
      <c r="I30" s="206"/>
      <c r="J30" s="206"/>
      <c r="K30" s="207"/>
      <c r="L30" s="63"/>
      <c r="N30" s="41"/>
      <c r="O30" s="42"/>
      <c r="P30" s="8"/>
      <c r="Q30" s="41"/>
      <c r="R30" s="41"/>
      <c r="S30" s="41"/>
      <c r="T30" s="41"/>
      <c r="U30" s="41"/>
      <c r="V30" s="41"/>
      <c r="W30" s="41"/>
    </row>
    <row r="31" spans="1:23" s="35" customFormat="1" ht="15" customHeight="1" x14ac:dyDescent="0.25">
      <c r="A31" s="65"/>
      <c r="B31" s="69"/>
      <c r="C31" s="205"/>
      <c r="D31" s="206"/>
      <c r="E31" s="206"/>
      <c r="F31" s="206"/>
      <c r="G31" s="206"/>
      <c r="H31" s="206"/>
      <c r="I31" s="206"/>
      <c r="J31" s="206"/>
      <c r="K31" s="207"/>
      <c r="L31" s="163"/>
      <c r="N31" s="41"/>
      <c r="O31" s="42"/>
      <c r="P31" s="8"/>
      <c r="Q31" s="41"/>
      <c r="R31" s="41"/>
      <c r="S31" s="41"/>
      <c r="T31" s="41"/>
      <c r="U31" s="41"/>
      <c r="V31" s="41"/>
      <c r="W31" s="41"/>
    </row>
    <row r="32" spans="1:23" s="35" customFormat="1" ht="15" customHeight="1" x14ac:dyDescent="0.25">
      <c r="A32" s="65"/>
      <c r="B32" s="69"/>
      <c r="C32" s="205"/>
      <c r="D32" s="206"/>
      <c r="E32" s="206"/>
      <c r="F32" s="206"/>
      <c r="G32" s="206"/>
      <c r="H32" s="206"/>
      <c r="I32" s="206"/>
      <c r="J32" s="206"/>
      <c r="K32" s="207"/>
      <c r="L32" s="163"/>
      <c r="N32" s="41"/>
      <c r="O32" s="42"/>
      <c r="P32" s="8"/>
      <c r="Q32" s="41"/>
      <c r="R32" s="41"/>
      <c r="S32" s="41"/>
      <c r="T32" s="41"/>
      <c r="U32" s="41"/>
      <c r="V32" s="41"/>
      <c r="W32" s="41"/>
    </row>
    <row r="33" spans="1:23" s="35" customFormat="1" ht="15" customHeight="1" x14ac:dyDescent="0.25">
      <c r="A33" s="65"/>
      <c r="B33" s="69"/>
      <c r="C33" s="205"/>
      <c r="D33" s="206"/>
      <c r="E33" s="206"/>
      <c r="F33" s="206"/>
      <c r="G33" s="206"/>
      <c r="H33" s="206"/>
      <c r="I33" s="206"/>
      <c r="J33" s="206"/>
      <c r="K33" s="207"/>
      <c r="L33" s="163"/>
      <c r="N33" s="41"/>
      <c r="O33" s="42"/>
      <c r="P33" s="8"/>
      <c r="Q33" s="41"/>
      <c r="R33" s="41"/>
      <c r="S33" s="41"/>
      <c r="T33" s="41"/>
      <c r="U33" s="41"/>
      <c r="V33" s="41"/>
      <c r="W33" s="41"/>
    </row>
    <row r="34" spans="1:23" s="35" customFormat="1" ht="15" customHeight="1" x14ac:dyDescent="0.25">
      <c r="A34" s="65"/>
      <c r="B34" s="69"/>
      <c r="C34" s="205"/>
      <c r="D34" s="206"/>
      <c r="E34" s="206"/>
      <c r="F34" s="206"/>
      <c r="G34" s="206"/>
      <c r="H34" s="206"/>
      <c r="I34" s="206"/>
      <c r="J34" s="206"/>
      <c r="K34" s="207"/>
      <c r="L34" s="163"/>
      <c r="N34" s="41"/>
      <c r="O34" s="42"/>
      <c r="P34" s="8"/>
      <c r="Q34" s="41"/>
      <c r="R34" s="41"/>
      <c r="S34" s="41"/>
      <c r="T34" s="41"/>
      <c r="U34" s="41"/>
      <c r="V34" s="41"/>
      <c r="W34" s="41"/>
    </row>
    <row r="35" spans="1:23" s="35" customFormat="1" ht="15" customHeight="1" x14ac:dyDescent="0.25">
      <c r="A35" s="65"/>
      <c r="B35" s="69"/>
      <c r="C35" s="205"/>
      <c r="D35" s="206"/>
      <c r="E35" s="206"/>
      <c r="F35" s="206"/>
      <c r="G35" s="206"/>
      <c r="H35" s="206"/>
      <c r="I35" s="206"/>
      <c r="J35" s="206"/>
      <c r="K35" s="207"/>
      <c r="L35" s="163"/>
      <c r="N35" s="41"/>
      <c r="O35" s="42"/>
      <c r="P35" s="8"/>
      <c r="Q35" s="41"/>
      <c r="R35" s="41"/>
      <c r="S35" s="41"/>
      <c r="T35" s="41"/>
      <c r="U35" s="41"/>
      <c r="V35" s="41"/>
      <c r="W35" s="41"/>
    </row>
    <row r="36" spans="1:23" s="35" customFormat="1" ht="15" customHeight="1" x14ac:dyDescent="0.25">
      <c r="A36" s="65"/>
      <c r="B36" s="69"/>
      <c r="C36" s="205"/>
      <c r="D36" s="206"/>
      <c r="E36" s="206"/>
      <c r="F36" s="206"/>
      <c r="G36" s="206"/>
      <c r="H36" s="206"/>
      <c r="I36" s="206"/>
      <c r="J36" s="206"/>
      <c r="K36" s="207"/>
      <c r="L36" s="163"/>
      <c r="N36" s="41"/>
      <c r="O36" s="42"/>
      <c r="P36" s="8"/>
      <c r="Q36" s="41"/>
      <c r="R36" s="41"/>
      <c r="S36" s="41"/>
      <c r="T36" s="41"/>
      <c r="U36" s="41"/>
      <c r="V36" s="41"/>
      <c r="W36" s="41"/>
    </row>
    <row r="37" spans="1:23" s="35" customFormat="1" ht="15" customHeight="1" x14ac:dyDescent="0.25">
      <c r="A37" s="65"/>
      <c r="B37" s="69"/>
      <c r="C37" s="205"/>
      <c r="D37" s="206"/>
      <c r="E37" s="206"/>
      <c r="F37" s="206"/>
      <c r="G37" s="206"/>
      <c r="H37" s="206"/>
      <c r="I37" s="206"/>
      <c r="J37" s="206"/>
      <c r="K37" s="207"/>
      <c r="L37" s="163"/>
      <c r="N37" s="41"/>
      <c r="O37" s="42"/>
      <c r="P37" s="8"/>
      <c r="Q37" s="41"/>
      <c r="R37" s="41"/>
      <c r="S37" s="41"/>
      <c r="T37" s="41"/>
      <c r="U37" s="41"/>
      <c r="V37" s="41"/>
      <c r="W37" s="41"/>
    </row>
    <row r="38" spans="1:23" s="35" customFormat="1" ht="14.45" customHeight="1" x14ac:dyDescent="0.25">
      <c r="A38" s="65"/>
      <c r="B38" s="69"/>
      <c r="C38" s="205"/>
      <c r="D38" s="206"/>
      <c r="E38" s="206"/>
      <c r="F38" s="206"/>
      <c r="G38" s="206"/>
      <c r="H38" s="206"/>
      <c r="I38" s="206"/>
      <c r="J38" s="206"/>
      <c r="K38" s="207"/>
      <c r="L38" s="163"/>
      <c r="N38" s="41"/>
      <c r="O38" s="42"/>
      <c r="P38" s="8"/>
      <c r="Q38" s="41"/>
      <c r="R38" s="41"/>
      <c r="S38" s="41"/>
      <c r="T38" s="41"/>
      <c r="U38" s="41"/>
      <c r="V38" s="41"/>
      <c r="W38" s="41"/>
    </row>
    <row r="39" spans="1:23" s="35" customFormat="1" ht="15" customHeight="1" x14ac:dyDescent="0.25">
      <c r="A39" s="65"/>
      <c r="B39" s="69"/>
      <c r="C39" s="205"/>
      <c r="D39" s="206"/>
      <c r="E39" s="206"/>
      <c r="F39" s="206"/>
      <c r="G39" s="206"/>
      <c r="H39" s="206"/>
      <c r="I39" s="206"/>
      <c r="J39" s="206"/>
      <c r="K39" s="207"/>
      <c r="L39" s="63"/>
      <c r="N39" s="41"/>
      <c r="O39" s="42"/>
      <c r="P39" s="8"/>
      <c r="Q39" s="41"/>
      <c r="R39" s="41"/>
      <c r="S39" s="41"/>
      <c r="T39" s="41"/>
      <c r="U39" s="41"/>
      <c r="V39" s="41"/>
      <c r="W39" s="41"/>
    </row>
    <row r="40" spans="1:23" s="35" customFormat="1" ht="15" customHeight="1" x14ac:dyDescent="0.25">
      <c r="A40" s="65"/>
      <c r="B40" s="69"/>
      <c r="C40" s="208"/>
      <c r="D40" s="209"/>
      <c r="E40" s="209"/>
      <c r="F40" s="209"/>
      <c r="G40" s="209"/>
      <c r="H40" s="209"/>
      <c r="I40" s="209"/>
      <c r="J40" s="209"/>
      <c r="K40" s="210"/>
      <c r="L40" s="63"/>
      <c r="N40" s="41"/>
      <c r="O40" s="42"/>
      <c r="P40" s="8"/>
      <c r="Q40" s="41"/>
      <c r="R40" s="41"/>
      <c r="S40" s="41"/>
      <c r="T40" s="41"/>
      <c r="U40" s="41"/>
      <c r="V40" s="41"/>
      <c r="W40" s="41"/>
    </row>
    <row r="41" spans="1:23" x14ac:dyDescent="0.25">
      <c r="B41" s="17"/>
      <c r="C41" s="29"/>
      <c r="D41" s="29"/>
      <c r="E41" s="30"/>
      <c r="F41" s="30"/>
      <c r="G41" s="30"/>
      <c r="H41" s="30"/>
      <c r="I41" s="30"/>
      <c r="J41" s="30"/>
      <c r="K41" s="30"/>
      <c r="L41" s="18"/>
      <c r="M41" s="8"/>
    </row>
    <row r="42" spans="1:23" s="35" customFormat="1" ht="15" x14ac:dyDescent="0.25">
      <c r="A42" s="65"/>
      <c r="B42" s="197" t="str">
        <f>IF(Intro!$G$21="English",O42,P42)</f>
        <v>For additional details, view the Info tab.</v>
      </c>
      <c r="C42" s="198"/>
      <c r="D42" s="198"/>
      <c r="E42" s="198"/>
      <c r="F42" s="198"/>
      <c r="G42" s="198"/>
      <c r="H42" s="198"/>
      <c r="I42" s="198"/>
      <c r="J42" s="198"/>
      <c r="K42" s="198"/>
      <c r="L42" s="199"/>
      <c r="N42" s="41"/>
      <c r="O42" s="8" t="s">
        <v>119</v>
      </c>
      <c r="P42" s="8" t="s">
        <v>120</v>
      </c>
      <c r="Q42" s="41"/>
      <c r="R42" s="41"/>
      <c r="S42" s="41"/>
      <c r="T42" s="41"/>
      <c r="U42" s="41"/>
      <c r="V42" s="41"/>
      <c r="W42" s="41"/>
    </row>
    <row r="43" spans="1:23" s="35" customFormat="1" x14ac:dyDescent="0.25">
      <c r="A43" s="65"/>
      <c r="B43" s="143"/>
      <c r="C43" s="144"/>
      <c r="D43" s="144"/>
      <c r="E43" s="144"/>
      <c r="F43" s="144"/>
      <c r="G43" s="144"/>
      <c r="H43" s="144"/>
      <c r="I43" s="144"/>
      <c r="J43" s="144"/>
      <c r="K43" s="144"/>
      <c r="L43" s="145"/>
      <c r="N43" s="41"/>
      <c r="O43" s="8"/>
      <c r="P43" s="8"/>
      <c r="Q43" s="41"/>
      <c r="R43" s="41"/>
      <c r="S43" s="41"/>
      <c r="T43" s="41"/>
      <c r="U43" s="41"/>
      <c r="V43" s="41"/>
      <c r="W43" s="41"/>
    </row>
    <row r="44" spans="1:23" s="35" customFormat="1" ht="14.25" customHeight="1" x14ac:dyDescent="0.25">
      <c r="A44" s="65"/>
      <c r="B44" s="197" t="str">
        <f>IF(Intro!$G$21="English",O44,P44)</f>
        <v>For additional product exclusion, view the "Exclusions" tab.</v>
      </c>
      <c r="C44" s="198"/>
      <c r="D44" s="198"/>
      <c r="E44" s="198"/>
      <c r="F44" s="198"/>
      <c r="G44" s="198"/>
      <c r="H44" s="198"/>
      <c r="I44" s="198"/>
      <c r="J44" s="198"/>
      <c r="K44" s="198"/>
      <c r="L44" s="199"/>
      <c r="N44" s="41"/>
      <c r="O44" s="8" t="s">
        <v>311</v>
      </c>
      <c r="P44" s="8" t="s">
        <v>310</v>
      </c>
      <c r="Q44" s="41"/>
      <c r="R44" s="41"/>
      <c r="S44" s="41"/>
      <c r="T44" s="41"/>
      <c r="U44" s="41"/>
      <c r="V44" s="41"/>
      <c r="W44" s="41"/>
    </row>
    <row r="45" spans="1:23" s="35" customFormat="1" x14ac:dyDescent="0.25">
      <c r="A45" s="65"/>
      <c r="B45" s="66"/>
      <c r="C45" s="67"/>
      <c r="D45" s="67"/>
      <c r="E45" s="67"/>
      <c r="F45" s="67"/>
      <c r="G45" s="67"/>
      <c r="H45" s="67"/>
      <c r="I45" s="67"/>
      <c r="J45" s="67"/>
      <c r="K45" s="67"/>
      <c r="L45" s="68"/>
      <c r="N45" s="41"/>
      <c r="O45" s="41"/>
      <c r="P45" s="41"/>
      <c r="Q45" s="41"/>
      <c r="R45" s="41"/>
      <c r="S45" s="41"/>
      <c r="T45" s="41"/>
      <c r="U45" s="41"/>
      <c r="V45" s="41"/>
      <c r="W45" s="41"/>
    </row>
    <row r="46" spans="1:23" s="6" customFormat="1" x14ac:dyDescent="0.25">
      <c r="A46" s="33"/>
      <c r="B46" s="15"/>
      <c r="C46" s="15"/>
      <c r="D46" s="15"/>
      <c r="E46" s="3"/>
      <c r="F46" s="3"/>
      <c r="G46" s="3"/>
      <c r="H46" s="3"/>
      <c r="I46" s="3"/>
      <c r="J46" s="3"/>
      <c r="K46" s="3"/>
      <c r="L46" s="3"/>
      <c r="O46" s="16"/>
      <c r="P46" s="16"/>
    </row>
    <row r="47" spans="1:23" s="1" customFormat="1" x14ac:dyDescent="0.25">
      <c r="A47" s="33"/>
      <c r="B47" s="178" t="str">
        <f>IF(Intro!$G$21="English",O47,P47)</f>
        <v>DO YOU NEED TO COMPLETE THIS QUESTIONNAIRE?</v>
      </c>
      <c r="C47" s="179"/>
      <c r="D47" s="179"/>
      <c r="E47" s="179"/>
      <c r="F47" s="179"/>
      <c r="G47" s="179"/>
      <c r="H47" s="179"/>
      <c r="I47" s="179"/>
      <c r="J47" s="179"/>
      <c r="K47" s="179"/>
      <c r="L47" s="180"/>
      <c r="M47" s="13"/>
      <c r="N47" s="13"/>
      <c r="O47" s="107" t="s">
        <v>211</v>
      </c>
      <c r="P47" s="107" t="s">
        <v>212</v>
      </c>
    </row>
    <row r="48" spans="1:23" x14ac:dyDescent="0.25">
      <c r="B48" s="17"/>
      <c r="C48" s="29"/>
      <c r="D48" s="29"/>
      <c r="E48" s="30"/>
      <c r="F48" s="30"/>
      <c r="G48" s="30"/>
      <c r="H48" s="30"/>
      <c r="I48" s="30"/>
      <c r="J48" s="30"/>
      <c r="K48" s="30"/>
      <c r="L48" s="18"/>
      <c r="M48" s="8"/>
    </row>
    <row r="49" spans="1:23" s="35" customFormat="1" x14ac:dyDescent="0.25">
      <c r="A49" s="65"/>
      <c r="B49" s="166" t="str">
        <f>IF(Intro!$G$21="English",O49,P49)</f>
        <v>Has your union represented employees at firms that have produced the goods since January 1, 2023?</v>
      </c>
      <c r="C49" s="200"/>
      <c r="D49" s="200"/>
      <c r="E49" s="200"/>
      <c r="F49" s="200"/>
      <c r="G49" s="200"/>
      <c r="H49" s="200"/>
      <c r="I49" s="200"/>
      <c r="J49" s="200"/>
      <c r="K49" s="200"/>
      <c r="L49" s="201"/>
      <c r="N49" s="41"/>
      <c r="O49" s="38" t="str">
        <f>"Has your union represented employees at firms that have produced the goods since January 1, "&amp;Variables!B6&amp;"?"</f>
        <v>Has your union represented employees at firms that have produced the goods since January 1, 2023?</v>
      </c>
      <c r="P49" s="7" t="str">
        <f>"Votre syndicat représentait-il les employés des entreprises qui ont produit des marchandises depuis le 1er janvier "&amp;Variables!C6&amp;"?"</f>
        <v>Votre syndicat représentait-il les employés des entreprises qui ont produit des marchandises depuis le 1er janvier 2023?</v>
      </c>
      <c r="Q49" s="41"/>
      <c r="R49" s="41"/>
      <c r="S49" s="41"/>
      <c r="T49" s="41"/>
      <c r="U49" s="41"/>
      <c r="V49" s="41"/>
      <c r="W49" s="41"/>
    </row>
    <row r="50" spans="1:23" s="35" customFormat="1" x14ac:dyDescent="0.25">
      <c r="A50" s="65"/>
      <c r="B50" s="62"/>
      <c r="C50" s="70"/>
      <c r="D50" s="70"/>
      <c r="E50" s="70"/>
      <c r="F50" s="70"/>
      <c r="G50" s="70"/>
      <c r="H50" s="70"/>
      <c r="I50" s="70"/>
      <c r="J50" s="70"/>
      <c r="K50" s="70"/>
      <c r="L50" s="71"/>
      <c r="N50" s="41"/>
      <c r="O50" s="22" t="s">
        <v>152</v>
      </c>
      <c r="P50" s="8" t="s">
        <v>232</v>
      </c>
      <c r="Q50" s="41"/>
      <c r="R50" s="41"/>
      <c r="S50" s="41"/>
      <c r="T50" s="41"/>
      <c r="U50" s="41"/>
      <c r="V50" s="41"/>
      <c r="W50" s="41"/>
    </row>
    <row r="51" spans="1:23" ht="15" customHeight="1" x14ac:dyDescent="0.25">
      <c r="B51" s="39"/>
      <c r="C51" s="211" t="str">
        <f>IF(Intro!$G$21="English",O50,P50)</f>
        <v>Select Yes or No</v>
      </c>
      <c r="D51" s="211"/>
      <c r="E51" s="212"/>
      <c r="F51" s="214" t="str">
        <f>IF(E51="Yes",O51,IF(E51="Oui",P51,IF(E51="No",O52,IF(E51="Non",P52,""))))</f>
        <v/>
      </c>
      <c r="G51" s="215"/>
      <c r="H51" s="215"/>
      <c r="I51" s="215"/>
      <c r="J51" s="215"/>
      <c r="K51" s="216"/>
      <c r="L51" s="71"/>
      <c r="M51" s="40"/>
      <c r="O51" s="8" t="str">
        <f>"Complete all tabs in this questionnaire and submit it by "&amp;Variables!B11&amp;"."</f>
        <v>Complete all tabs in this questionnaire and submit it by June 26, 2026.</v>
      </c>
      <c r="P51" s="8" t="str">
        <f>"Remplissez tous les onglets de ce questionnaire et soumettez-le avant le "&amp;Variables!C11&amp;"."</f>
        <v>Remplissez tous les onglets de ce questionnaire et soumettez-le avant le 26 juin 2026.</v>
      </c>
    </row>
    <row r="52" spans="1:23" ht="15" customHeight="1" x14ac:dyDescent="0.25">
      <c r="B52" s="39"/>
      <c r="C52" s="211"/>
      <c r="D52" s="211"/>
      <c r="E52" s="213"/>
      <c r="F52" s="217"/>
      <c r="G52" s="218"/>
      <c r="H52" s="218"/>
      <c r="I52" s="218"/>
      <c r="J52" s="218"/>
      <c r="K52" s="219"/>
      <c r="L52" s="71"/>
      <c r="M52" s="40"/>
      <c r="O52" s="8" t="str">
        <f>"Complete this tab only and submit it by "&amp;Variables!B11&amp;"."</f>
        <v>Complete this tab only and submit it by June 26, 2026.</v>
      </c>
      <c r="P52" s="8" t="str">
        <f>"Remplissez cet onglet uniquement et soumettez-le avant le "&amp;Variables!C11&amp;"."</f>
        <v>Remplissez cet onglet uniquement et soumettez-le avant le 26 juin 2026.</v>
      </c>
    </row>
    <row r="53" spans="1:23" s="35" customFormat="1" x14ac:dyDescent="0.25">
      <c r="A53" s="65"/>
      <c r="B53" s="66"/>
      <c r="C53" s="67"/>
      <c r="D53" s="67"/>
      <c r="E53" s="67"/>
      <c r="F53" s="67"/>
      <c r="G53" s="67"/>
      <c r="H53" s="67"/>
      <c r="I53" s="67"/>
      <c r="J53" s="67"/>
      <c r="K53" s="67"/>
      <c r="L53" s="68"/>
      <c r="N53" s="41"/>
      <c r="Q53" s="41"/>
      <c r="R53" s="41"/>
      <c r="S53" s="41"/>
      <c r="T53" s="41"/>
      <c r="U53" s="41"/>
      <c r="V53" s="41"/>
      <c r="W53" s="41"/>
    </row>
    <row r="54" spans="1:23" s="6" customFormat="1" x14ac:dyDescent="0.25">
      <c r="A54" s="33"/>
      <c r="B54" s="15"/>
      <c r="C54" s="15"/>
      <c r="D54" s="15"/>
      <c r="E54" s="3"/>
      <c r="F54" s="3"/>
      <c r="G54" s="3"/>
      <c r="H54" s="3"/>
      <c r="I54" s="3"/>
      <c r="J54" s="3"/>
      <c r="K54" s="3"/>
      <c r="L54" s="3"/>
      <c r="O54" s="16"/>
      <c r="P54" s="16"/>
    </row>
    <row r="55" spans="1:23" s="1" customFormat="1" x14ac:dyDescent="0.25">
      <c r="A55" s="33"/>
      <c r="B55" s="194" t="str">
        <f>IF(Intro!$G$21="English",O55,P55)</f>
        <v>QUESTIONNAIRE DUE DATE</v>
      </c>
      <c r="C55" s="195" t="str">
        <f>UPPER(IF(Intro!$G$21="English",P55,Q55))</f>
        <v>DATE D'ÉCHÉANCE DU QUESTIONNAIRE</v>
      </c>
      <c r="D55" s="195"/>
      <c r="E55" s="195" t="str">
        <f>UPPER(IF(Intro!$G$21="English",Q55,R55))</f>
        <v/>
      </c>
      <c r="F55" s="195" t="str">
        <f>UPPER(IF(Intro!$G$21="English",R55,S55))</f>
        <v/>
      </c>
      <c r="G55" s="195" t="str">
        <f>UPPER(IF(Intro!$G$21="English",S55,T55))</f>
        <v/>
      </c>
      <c r="H55" s="195" t="str">
        <f>UPPER(IF(Intro!$G$21="English",T55,U55))</f>
        <v/>
      </c>
      <c r="I55" s="195" t="str">
        <f>UPPER(IF(Intro!$G$21="English",U55,V55))</f>
        <v/>
      </c>
      <c r="J55" s="195" t="str">
        <f>UPPER(IF(Intro!$G$21="English",V55,W55))</f>
        <v/>
      </c>
      <c r="K55" s="195" t="str">
        <f>UPPER(IF(Intro!$G$21="English",W55,X55))</f>
        <v/>
      </c>
      <c r="L55" s="196" t="str">
        <f>UPPER(IF(Intro!$G$21="English",X55,Y55))</f>
        <v/>
      </c>
      <c r="M55" s="6"/>
      <c r="N55" s="13"/>
      <c r="O55" s="14" t="s">
        <v>1</v>
      </c>
      <c r="P55" s="14" t="s">
        <v>2</v>
      </c>
    </row>
    <row r="56" spans="1:23" x14ac:dyDescent="0.25">
      <c r="B56" s="17"/>
      <c r="C56" s="31"/>
      <c r="D56" s="31"/>
      <c r="E56" s="32"/>
      <c r="F56" s="32"/>
      <c r="G56" s="32"/>
      <c r="H56" s="32"/>
      <c r="I56" s="32"/>
      <c r="J56" s="32"/>
      <c r="K56" s="30"/>
      <c r="L56" s="18"/>
      <c r="M56" s="8"/>
    </row>
    <row r="57" spans="1:23" s="35" customFormat="1" ht="15.75" customHeight="1" x14ac:dyDescent="0.25">
      <c r="A57" s="65"/>
      <c r="B57" s="69"/>
      <c r="C57" s="230" t="str">
        <f>IF(Intro!$G$21="English",Variables!B11,Variables!C11)</f>
        <v>June 26, 2026</v>
      </c>
      <c r="D57" s="231"/>
      <c r="E57" s="231"/>
      <c r="F57" s="231"/>
      <c r="G57" s="231"/>
      <c r="H57" s="231"/>
      <c r="I57" s="231"/>
      <c r="J57" s="231"/>
      <c r="K57" s="232"/>
      <c r="L57" s="72"/>
      <c r="N57" s="41"/>
      <c r="O57" s="42"/>
      <c r="P57" s="42"/>
      <c r="Q57" s="41"/>
      <c r="R57" s="41"/>
      <c r="S57" s="41"/>
      <c r="T57" s="41"/>
      <c r="U57" s="41"/>
      <c r="V57" s="41"/>
      <c r="W57" s="41"/>
    </row>
    <row r="58" spans="1:23" s="35" customFormat="1" ht="15.75" customHeight="1" x14ac:dyDescent="0.25">
      <c r="A58" s="65"/>
      <c r="B58" s="69"/>
      <c r="C58" s="233"/>
      <c r="D58" s="234"/>
      <c r="E58" s="234"/>
      <c r="F58" s="234"/>
      <c r="G58" s="234"/>
      <c r="H58" s="234"/>
      <c r="I58" s="234"/>
      <c r="J58" s="234"/>
      <c r="K58" s="235"/>
      <c r="L58" s="72"/>
      <c r="N58" s="41"/>
      <c r="O58" s="42"/>
      <c r="P58" s="42"/>
      <c r="Q58" s="41"/>
      <c r="R58" s="41"/>
      <c r="S58" s="41"/>
      <c r="T58" s="41"/>
      <c r="U58" s="41"/>
      <c r="V58" s="41"/>
      <c r="W58" s="41"/>
    </row>
    <row r="59" spans="1:23" s="35" customFormat="1" x14ac:dyDescent="0.25">
      <c r="A59" s="65"/>
      <c r="B59" s="66"/>
      <c r="C59" s="67"/>
      <c r="D59" s="67"/>
      <c r="E59" s="67"/>
      <c r="F59" s="67"/>
      <c r="G59" s="67"/>
      <c r="H59" s="67"/>
      <c r="I59" s="67"/>
      <c r="J59" s="67"/>
      <c r="K59" s="67"/>
      <c r="L59" s="68"/>
      <c r="N59" s="41"/>
      <c r="O59" s="41"/>
      <c r="P59" s="41"/>
      <c r="Q59" s="41"/>
      <c r="R59" s="41"/>
      <c r="S59" s="41"/>
      <c r="T59" s="41"/>
      <c r="U59" s="41"/>
      <c r="V59" s="41"/>
      <c r="W59" s="41"/>
    </row>
    <row r="60" spans="1:23" s="1" customFormat="1" x14ac:dyDescent="0.25">
      <c r="A60" s="33"/>
      <c r="B60" s="194" t="str">
        <f>IF(Intro!$G$21="English",O60,P60)</f>
        <v>FAILURE TO COMPLETE THE QUESTIONNAIRE</v>
      </c>
      <c r="C60" s="195" t="str">
        <f>UPPER(IF(Intro!$G$21="English",P60,Q60))</f>
        <v>QUESTIONNAIRE NON REMPLI</v>
      </c>
      <c r="D60" s="195"/>
      <c r="E60" s="195" t="str">
        <f>UPPER(IF(Intro!$G$21="English",Q60,R60))</f>
        <v/>
      </c>
      <c r="F60" s="195" t="str">
        <f>UPPER(IF(Intro!$G$21="English",R60,S60))</f>
        <v/>
      </c>
      <c r="G60" s="195" t="str">
        <f>UPPER(IF(Intro!$G$21="English",S60,T60))</f>
        <v/>
      </c>
      <c r="H60" s="195" t="str">
        <f>UPPER(IF(Intro!$G$21="English",T60,U60))</f>
        <v/>
      </c>
      <c r="I60" s="195" t="str">
        <f>UPPER(IF(Intro!$G$21="English",U60,V60))</f>
        <v/>
      </c>
      <c r="J60" s="195" t="str">
        <f>UPPER(IF(Intro!$G$21="English",V60,W60))</f>
        <v/>
      </c>
      <c r="K60" s="195" t="str">
        <f>UPPER(IF(Intro!$G$21="English",W60,X60))</f>
        <v/>
      </c>
      <c r="L60" s="196" t="str">
        <f>UPPER(IF(Intro!$G$21="English",X60,Y60))</f>
        <v/>
      </c>
      <c r="M60" s="6"/>
      <c r="N60" s="13"/>
      <c r="O60" s="107" t="s">
        <v>213</v>
      </c>
      <c r="P60" s="107" t="s">
        <v>214</v>
      </c>
    </row>
    <row r="61" spans="1:23" x14ac:dyDescent="0.25">
      <c r="B61" s="17"/>
      <c r="C61" s="29"/>
      <c r="D61" s="29"/>
      <c r="E61" s="30"/>
      <c r="F61" s="30"/>
      <c r="G61" s="30"/>
      <c r="H61" s="30"/>
      <c r="I61" s="30"/>
      <c r="J61" s="30"/>
      <c r="K61" s="30"/>
      <c r="L61" s="18"/>
      <c r="M61" s="8"/>
    </row>
    <row r="62" spans="1:23" s="35" customFormat="1" ht="15" customHeight="1" x14ac:dyDescent="0.25">
      <c r="A62" s="65"/>
      <c r="B62" s="175" t="str">
        <f>IF(Intro!$G$21="English",O62,P62)</f>
        <v>Failure to complete the questionnaire by the due date may result in the Tribunal issuing a production order, pursuant to section 17 of the Canadian International Trade Tribunal Act, to compel the production of a questionnaire response.</v>
      </c>
      <c r="C62" s="176"/>
      <c r="D62" s="176"/>
      <c r="E62" s="176"/>
      <c r="F62" s="176"/>
      <c r="G62" s="176"/>
      <c r="H62" s="176"/>
      <c r="I62" s="176"/>
      <c r="J62" s="176"/>
      <c r="K62" s="176"/>
      <c r="L62" s="177"/>
      <c r="N62" s="41"/>
      <c r="O62" s="8" t="s">
        <v>77</v>
      </c>
      <c r="P62" s="8" t="s">
        <v>164</v>
      </c>
      <c r="Q62" s="41"/>
      <c r="R62" s="41"/>
      <c r="S62" s="41"/>
      <c r="T62" s="41"/>
      <c r="U62" s="41"/>
      <c r="V62" s="41"/>
      <c r="W62" s="41"/>
    </row>
    <row r="63" spans="1:23" s="35" customFormat="1" x14ac:dyDescent="0.25">
      <c r="A63" s="65"/>
      <c r="B63" s="175"/>
      <c r="C63" s="176"/>
      <c r="D63" s="176"/>
      <c r="E63" s="176"/>
      <c r="F63" s="176"/>
      <c r="G63" s="176"/>
      <c r="H63" s="176"/>
      <c r="I63" s="176"/>
      <c r="J63" s="176"/>
      <c r="K63" s="176"/>
      <c r="L63" s="177"/>
      <c r="N63" s="6"/>
      <c r="O63" s="8"/>
      <c r="P63" s="8"/>
      <c r="Q63" s="41"/>
      <c r="R63" s="41"/>
      <c r="S63" s="41"/>
      <c r="T63" s="41"/>
      <c r="U63" s="41"/>
      <c r="V63" s="41"/>
      <c r="W63" s="41"/>
    </row>
    <row r="64" spans="1:23" s="35" customFormat="1" x14ac:dyDescent="0.25">
      <c r="A64" s="65"/>
      <c r="B64" s="66"/>
      <c r="C64" s="67"/>
      <c r="D64" s="67"/>
      <c r="E64" s="67"/>
      <c r="F64" s="67"/>
      <c r="G64" s="67"/>
      <c r="H64" s="67"/>
      <c r="I64" s="67"/>
      <c r="J64" s="67"/>
      <c r="K64" s="67"/>
      <c r="L64" s="68"/>
      <c r="N64" s="41"/>
      <c r="O64" s="41"/>
      <c r="P64" s="41"/>
      <c r="Q64" s="41"/>
      <c r="R64" s="41"/>
      <c r="S64" s="41"/>
      <c r="T64" s="41"/>
      <c r="U64" s="41"/>
      <c r="V64" s="41"/>
      <c r="W64" s="41"/>
    </row>
    <row r="65" spans="1:23" x14ac:dyDescent="0.25">
      <c r="B65" s="178" t="str">
        <f>IF(Intro!$G$21="English",O65,P65)</f>
        <v>UNION INFORMATION</v>
      </c>
      <c r="C65" s="179"/>
      <c r="D65" s="179"/>
      <c r="E65" s="179"/>
      <c r="F65" s="179"/>
      <c r="G65" s="179"/>
      <c r="H65" s="179"/>
      <c r="I65" s="179"/>
      <c r="J65" s="179"/>
      <c r="K65" s="179"/>
      <c r="L65" s="180"/>
      <c r="M65" s="35"/>
      <c r="O65" s="8" t="s">
        <v>6</v>
      </c>
      <c r="P65" s="8" t="s">
        <v>7</v>
      </c>
    </row>
    <row r="66" spans="1:23" x14ac:dyDescent="0.25">
      <c r="B66" s="17"/>
      <c r="C66" s="29"/>
      <c r="D66" s="29"/>
      <c r="E66" s="30"/>
      <c r="F66" s="30"/>
      <c r="G66" s="30"/>
      <c r="H66" s="30"/>
      <c r="I66" s="30"/>
      <c r="J66" s="30"/>
      <c r="K66" s="30"/>
      <c r="L66" s="18"/>
      <c r="M66" s="8"/>
    </row>
    <row r="67" spans="1:23" ht="14.25" customHeight="1" x14ac:dyDescent="0.25">
      <c r="B67" s="181" t="str">
        <f>IF(Intro!$G$21="English",O67,P67)</f>
        <v>Union Name (In English and French, if applicable)</v>
      </c>
      <c r="C67" s="182"/>
      <c r="D67" s="182"/>
      <c r="E67" s="183"/>
      <c r="F67" s="183"/>
      <c r="G67" s="183"/>
      <c r="H67" s="183"/>
      <c r="I67" s="183"/>
      <c r="J67" s="183"/>
      <c r="K67" s="183"/>
      <c r="L67" s="184"/>
      <c r="M67" s="8"/>
      <c r="O67" s="22" t="s">
        <v>161</v>
      </c>
      <c r="P67" s="8" t="s">
        <v>163</v>
      </c>
    </row>
    <row r="68" spans="1:23" x14ac:dyDescent="0.25">
      <c r="B68" s="181"/>
      <c r="C68" s="182"/>
      <c r="D68" s="182"/>
      <c r="E68" s="183"/>
      <c r="F68" s="183"/>
      <c r="G68" s="183"/>
      <c r="H68" s="183"/>
      <c r="I68" s="183"/>
      <c r="J68" s="183"/>
      <c r="K68" s="183"/>
      <c r="L68" s="184"/>
      <c r="M68" s="8"/>
      <c r="O68" s="22"/>
    </row>
    <row r="69" spans="1:23" ht="15" customHeight="1" x14ac:dyDescent="0.25">
      <c r="B69" s="181" t="str">
        <f>IF(Intro!$G$21="English",O69,P69)</f>
        <v>Union Address</v>
      </c>
      <c r="C69" s="182"/>
      <c r="D69" s="182"/>
      <c r="E69" s="183"/>
      <c r="F69" s="183"/>
      <c r="G69" s="183"/>
      <c r="H69" s="183"/>
      <c r="I69" s="183"/>
      <c r="J69" s="183"/>
      <c r="K69" s="183"/>
      <c r="L69" s="184"/>
      <c r="M69" s="8"/>
      <c r="O69" s="22" t="s">
        <v>8</v>
      </c>
      <c r="P69" s="8" t="s">
        <v>9</v>
      </c>
    </row>
    <row r="70" spans="1:23" ht="15" customHeight="1" x14ac:dyDescent="0.25">
      <c r="B70" s="181"/>
      <c r="C70" s="182"/>
      <c r="D70" s="182"/>
      <c r="E70" s="183"/>
      <c r="F70" s="183"/>
      <c r="G70" s="183"/>
      <c r="H70" s="183"/>
      <c r="I70" s="183"/>
      <c r="J70" s="183"/>
      <c r="K70" s="183"/>
      <c r="L70" s="184"/>
      <c r="M70" s="8"/>
      <c r="O70" s="22"/>
    </row>
    <row r="71" spans="1:23" ht="15" customHeight="1" x14ac:dyDescent="0.25">
      <c r="B71" s="181" t="str">
        <f>IF(Intro!$G$21="English",O71,P71)</f>
        <v>Website Address</v>
      </c>
      <c r="C71" s="182"/>
      <c r="D71" s="182"/>
      <c r="E71" s="183"/>
      <c r="F71" s="183"/>
      <c r="G71" s="183"/>
      <c r="H71" s="183"/>
      <c r="I71" s="183"/>
      <c r="J71" s="183"/>
      <c r="K71" s="183"/>
      <c r="L71" s="184"/>
      <c r="M71" s="8"/>
      <c r="O71" s="22" t="s">
        <v>10</v>
      </c>
      <c r="P71" s="8" t="s">
        <v>11</v>
      </c>
    </row>
    <row r="72" spans="1:23" ht="15" customHeight="1" x14ac:dyDescent="0.25">
      <c r="B72" s="181"/>
      <c r="C72" s="182"/>
      <c r="D72" s="182"/>
      <c r="E72" s="183"/>
      <c r="F72" s="183"/>
      <c r="G72" s="183"/>
      <c r="H72" s="183"/>
      <c r="I72" s="183"/>
      <c r="J72" s="183"/>
      <c r="K72" s="183"/>
      <c r="L72" s="184"/>
      <c r="M72" s="8"/>
      <c r="O72" s="22"/>
    </row>
    <row r="73" spans="1:23" s="35" customFormat="1" x14ac:dyDescent="0.25">
      <c r="A73" s="65"/>
      <c r="B73" s="66"/>
      <c r="C73" s="67"/>
      <c r="D73" s="67"/>
      <c r="E73" s="67"/>
      <c r="F73" s="67"/>
      <c r="G73" s="67"/>
      <c r="H73" s="67"/>
      <c r="I73" s="67"/>
      <c r="J73" s="67"/>
      <c r="K73" s="67"/>
      <c r="L73" s="68"/>
      <c r="N73" s="41"/>
      <c r="O73" s="41"/>
      <c r="P73" s="41"/>
      <c r="Q73" s="41"/>
      <c r="R73" s="41"/>
      <c r="S73" s="41"/>
      <c r="T73" s="41"/>
      <c r="U73" s="41"/>
      <c r="V73" s="41"/>
      <c r="W73" s="41"/>
    </row>
    <row r="75" spans="1:23" x14ac:dyDescent="0.25">
      <c r="B75" s="178" t="str">
        <f>IF(Intro!$G$21="English",O75,P75)</f>
        <v>CERTIFICATION</v>
      </c>
      <c r="C75" s="179"/>
      <c r="D75" s="179"/>
      <c r="E75" s="179"/>
      <c r="F75" s="179"/>
      <c r="G75" s="179"/>
      <c r="H75" s="179"/>
      <c r="I75" s="179"/>
      <c r="J75" s="179"/>
      <c r="K75" s="179"/>
      <c r="L75" s="180"/>
      <c r="M75" s="35"/>
      <c r="O75" s="8" t="s">
        <v>4</v>
      </c>
      <c r="P75" s="8" t="s">
        <v>5</v>
      </c>
    </row>
    <row r="76" spans="1:23" x14ac:dyDescent="0.25">
      <c r="B76" s="17"/>
      <c r="C76" s="29"/>
      <c r="D76" s="29"/>
      <c r="E76" s="30"/>
      <c r="F76" s="30"/>
      <c r="G76" s="30"/>
      <c r="H76" s="30"/>
      <c r="I76" s="30"/>
      <c r="J76" s="30"/>
      <c r="K76" s="30"/>
      <c r="L76" s="18"/>
      <c r="M76" s="8"/>
    </row>
    <row r="77" spans="1:23" s="35" customFormat="1" x14ac:dyDescent="0.25">
      <c r="A77" s="65"/>
      <c r="B77" s="175" t="str">
        <f>IF(Intro!$G$21="English",O77,P77)</f>
        <v xml:space="preserve">The undersigned certifies that the information supplied herein is complete and correct to the best of their knowledge and belief.
</v>
      </c>
      <c r="C77" s="176"/>
      <c r="D77" s="176"/>
      <c r="E77" s="176"/>
      <c r="F77" s="176"/>
      <c r="G77" s="176"/>
      <c r="H77" s="176"/>
      <c r="I77" s="176"/>
      <c r="J77" s="176"/>
      <c r="K77" s="176"/>
      <c r="L77" s="177"/>
      <c r="N77" s="41"/>
      <c r="O77" s="41" t="s">
        <v>177</v>
      </c>
      <c r="P77" s="41" t="s">
        <v>178</v>
      </c>
      <c r="Q77" s="41"/>
      <c r="R77" s="41"/>
      <c r="S77" s="41"/>
      <c r="T77" s="41"/>
      <c r="U77" s="41"/>
      <c r="V77" s="41"/>
      <c r="W77" s="41"/>
    </row>
    <row r="78" spans="1:23" s="35" customFormat="1" x14ac:dyDescent="0.25">
      <c r="A78" s="65"/>
      <c r="B78" s="69"/>
      <c r="C78" s="70"/>
      <c r="D78" s="70"/>
      <c r="E78" s="70"/>
      <c r="F78" s="70"/>
      <c r="G78" s="70"/>
      <c r="H78" s="70"/>
      <c r="I78" s="70"/>
      <c r="J78" s="70"/>
      <c r="K78" s="70"/>
      <c r="L78" s="71"/>
      <c r="N78" s="41"/>
      <c r="O78" s="41"/>
      <c r="P78" s="41"/>
      <c r="Q78" s="41"/>
      <c r="R78" s="41"/>
      <c r="S78" s="41"/>
      <c r="T78" s="41"/>
      <c r="U78" s="41"/>
      <c r="V78" s="41"/>
      <c r="W78" s="41"/>
    </row>
    <row r="79" spans="1:23" ht="15" customHeight="1" x14ac:dyDescent="0.25">
      <c r="B79" s="181" t="str">
        <f>IF(Intro!$G$21="English",O79,P79)</f>
        <v>Name of Authorized Official</v>
      </c>
      <c r="C79" s="182"/>
      <c r="D79" s="182"/>
      <c r="E79" s="185"/>
      <c r="F79" s="185"/>
      <c r="G79" s="185"/>
      <c r="H79" s="185"/>
      <c r="I79" s="185"/>
      <c r="J79" s="185"/>
      <c r="K79" s="185"/>
      <c r="L79" s="186"/>
      <c r="M79" s="8"/>
      <c r="O79" s="22" t="s">
        <v>12</v>
      </c>
      <c r="P79" s="8" t="s">
        <v>13</v>
      </c>
    </row>
    <row r="80" spans="1:23" ht="15" customHeight="1" x14ac:dyDescent="0.25">
      <c r="B80" s="181"/>
      <c r="C80" s="182"/>
      <c r="D80" s="182"/>
      <c r="E80" s="185"/>
      <c r="F80" s="185"/>
      <c r="G80" s="185"/>
      <c r="H80" s="185"/>
      <c r="I80" s="185"/>
      <c r="J80" s="185"/>
      <c r="K80" s="185"/>
      <c r="L80" s="186"/>
      <c r="M80" s="8"/>
      <c r="O80" s="22"/>
    </row>
    <row r="81" spans="1:23" ht="15" customHeight="1" x14ac:dyDescent="0.25">
      <c r="B81" s="181" t="str">
        <f>IF(Intro!$G$21="English",O81,P81)</f>
        <v>Title of Authorized Official</v>
      </c>
      <c r="C81" s="182"/>
      <c r="D81" s="182"/>
      <c r="E81" s="185"/>
      <c r="F81" s="185"/>
      <c r="G81" s="185"/>
      <c r="H81" s="185"/>
      <c r="I81" s="185"/>
      <c r="J81" s="185"/>
      <c r="K81" s="185"/>
      <c r="L81" s="186"/>
      <c r="M81" s="8"/>
      <c r="O81" s="22" t="s">
        <v>14</v>
      </c>
      <c r="P81" s="8" t="s">
        <v>15</v>
      </c>
    </row>
    <row r="82" spans="1:23" ht="15" customHeight="1" x14ac:dyDescent="0.25">
      <c r="B82" s="181"/>
      <c r="C82" s="182"/>
      <c r="D82" s="182"/>
      <c r="E82" s="185"/>
      <c r="F82" s="185"/>
      <c r="G82" s="185"/>
      <c r="H82" s="185"/>
      <c r="I82" s="185"/>
      <c r="J82" s="185"/>
      <c r="K82" s="185"/>
      <c r="L82" s="186"/>
      <c r="M82" s="8"/>
      <c r="O82" s="22"/>
    </row>
    <row r="83" spans="1:23" ht="15" customHeight="1" x14ac:dyDescent="0.25">
      <c r="B83" s="181" t="str">
        <f>IF(Intro!$G$21="English",O83,P83)</f>
        <v>E-mail Address</v>
      </c>
      <c r="C83" s="182"/>
      <c r="D83" s="182"/>
      <c r="E83" s="185"/>
      <c r="F83" s="185"/>
      <c r="G83" s="185"/>
      <c r="H83" s="185"/>
      <c r="I83" s="185"/>
      <c r="J83" s="185"/>
      <c r="K83" s="185"/>
      <c r="L83" s="186"/>
      <c r="M83" s="8"/>
      <c r="O83" s="22" t="s">
        <v>16</v>
      </c>
      <c r="P83" s="8" t="s">
        <v>33</v>
      </c>
    </row>
    <row r="84" spans="1:23" ht="15" customHeight="1" x14ac:dyDescent="0.25">
      <c r="B84" s="181"/>
      <c r="C84" s="182"/>
      <c r="D84" s="182"/>
      <c r="E84" s="185"/>
      <c r="F84" s="185"/>
      <c r="G84" s="185"/>
      <c r="H84" s="185"/>
      <c r="I84" s="185"/>
      <c r="J84" s="185"/>
      <c r="K84" s="185"/>
      <c r="L84" s="186"/>
      <c r="M84" s="8"/>
      <c r="O84" s="22"/>
    </row>
    <row r="85" spans="1:23" ht="15" customHeight="1" x14ac:dyDescent="0.25">
      <c r="B85" s="181" t="str">
        <f>IF(Intro!$G$21="English",O85,P85)</f>
        <v>Telephone</v>
      </c>
      <c r="C85" s="182"/>
      <c r="D85" s="182"/>
      <c r="E85" s="185"/>
      <c r="F85" s="185"/>
      <c r="G85" s="185"/>
      <c r="H85" s="185"/>
      <c r="I85" s="185"/>
      <c r="J85" s="185"/>
      <c r="K85" s="185"/>
      <c r="L85" s="186"/>
      <c r="M85" s="8"/>
      <c r="O85" s="22" t="s">
        <v>17</v>
      </c>
      <c r="P85" s="8" t="s">
        <v>18</v>
      </c>
    </row>
    <row r="86" spans="1:23" ht="15" customHeight="1" x14ac:dyDescent="0.25">
      <c r="B86" s="181"/>
      <c r="C86" s="182"/>
      <c r="D86" s="182"/>
      <c r="E86" s="185"/>
      <c r="F86" s="185"/>
      <c r="G86" s="185"/>
      <c r="H86" s="185"/>
      <c r="I86" s="185"/>
      <c r="J86" s="185"/>
      <c r="K86" s="185"/>
      <c r="L86" s="186"/>
      <c r="M86" s="8"/>
      <c r="O86" s="22"/>
    </row>
    <row r="87" spans="1:23" x14ac:dyDescent="0.25">
      <c r="B87" s="181" t="s">
        <v>19</v>
      </c>
      <c r="C87" s="182"/>
      <c r="D87" s="182"/>
      <c r="E87" s="192"/>
      <c r="F87" s="185"/>
      <c r="G87" s="185"/>
      <c r="H87" s="185"/>
      <c r="I87" s="185"/>
      <c r="J87" s="185"/>
      <c r="K87" s="185"/>
      <c r="L87" s="186"/>
      <c r="M87" s="35"/>
      <c r="O87" s="22"/>
    </row>
    <row r="88" spans="1:23" x14ac:dyDescent="0.25">
      <c r="B88" s="181"/>
      <c r="C88" s="182"/>
      <c r="D88" s="182"/>
      <c r="E88" s="185"/>
      <c r="F88" s="185"/>
      <c r="G88" s="185"/>
      <c r="H88" s="185"/>
      <c r="I88" s="185"/>
      <c r="J88" s="185"/>
      <c r="K88" s="185"/>
      <c r="L88" s="186"/>
      <c r="M88" s="35"/>
      <c r="O88" s="22"/>
    </row>
    <row r="89" spans="1:23" s="35" customFormat="1" x14ac:dyDescent="0.25">
      <c r="A89" s="65"/>
      <c r="B89" s="69"/>
      <c r="C89" s="70"/>
      <c r="D89" s="70"/>
      <c r="E89" s="70"/>
      <c r="F89" s="70"/>
      <c r="G89" s="70"/>
      <c r="H89" s="70"/>
      <c r="I89" s="70"/>
      <c r="J89" s="70"/>
      <c r="K89" s="70"/>
      <c r="L89" s="71"/>
      <c r="N89" s="41"/>
      <c r="O89" s="41"/>
      <c r="P89" s="41"/>
      <c r="Q89" s="41"/>
      <c r="R89" s="41"/>
      <c r="S89" s="41"/>
      <c r="T89" s="41"/>
      <c r="U89" s="41"/>
      <c r="V89" s="41"/>
      <c r="W89" s="41"/>
    </row>
    <row r="90" spans="1:23" ht="21" x14ac:dyDescent="0.25">
      <c r="B90" s="190" t="str">
        <f>IF(Intro!$G$21="English",O90,P90)</f>
        <v>I understand that checking this box constitutes my legally binding signature.</v>
      </c>
      <c r="C90" s="191"/>
      <c r="D90" s="191"/>
      <c r="E90" s="191"/>
      <c r="F90" s="191"/>
      <c r="G90" s="191"/>
      <c r="H90" s="191"/>
      <c r="I90" s="113"/>
      <c r="J90" s="36"/>
      <c r="K90" s="36"/>
      <c r="L90" s="37"/>
      <c r="M90" s="8"/>
      <c r="O90" s="22" t="s">
        <v>29</v>
      </c>
      <c r="P90" s="8" t="s">
        <v>30</v>
      </c>
    </row>
    <row r="91" spans="1:23" s="35" customFormat="1" x14ac:dyDescent="0.25">
      <c r="A91" s="65"/>
      <c r="B91" s="66"/>
      <c r="C91" s="67"/>
      <c r="D91" s="67"/>
      <c r="E91" s="67"/>
      <c r="F91" s="67"/>
      <c r="G91" s="67"/>
      <c r="H91" s="67"/>
      <c r="I91" s="67"/>
      <c r="J91" s="67"/>
      <c r="K91" s="67"/>
      <c r="L91" s="68"/>
      <c r="N91" s="41"/>
      <c r="O91" s="41"/>
      <c r="P91" s="41"/>
      <c r="Q91" s="41"/>
      <c r="R91" s="41"/>
      <c r="S91" s="41"/>
      <c r="T91" s="41"/>
      <c r="U91" s="41"/>
      <c r="V91" s="41"/>
      <c r="W91" s="41"/>
    </row>
    <row r="92" spans="1:23" s="6" customFormat="1" x14ac:dyDescent="0.25">
      <c r="A92" s="33"/>
      <c r="B92" s="15"/>
      <c r="C92" s="15"/>
      <c r="D92" s="15"/>
      <c r="E92" s="3"/>
      <c r="F92" s="3"/>
      <c r="G92" s="3"/>
      <c r="H92" s="3"/>
      <c r="I92" s="3"/>
      <c r="J92" s="3"/>
      <c r="K92" s="3"/>
      <c r="L92" s="3"/>
      <c r="O92" s="16"/>
      <c r="P92" s="16"/>
    </row>
    <row r="93" spans="1:23" s="1" customFormat="1" x14ac:dyDescent="0.25">
      <c r="A93" s="33"/>
      <c r="B93" s="178" t="str">
        <f>IF(Intro!$G$21="English",O93,P93)</f>
        <v>SUBMITTING THE QUESTIONNAIRE RESPONSE</v>
      </c>
      <c r="C93" s="179" t="str">
        <f>UPPER(IF(Intro!$G$21="English",P93,Q93))</f>
        <v>TRANSMISSION DU QUESTIONNAIRE REMPLI</v>
      </c>
      <c r="D93" s="179"/>
      <c r="E93" s="179" t="str">
        <f>UPPER(IF(Intro!$G$21="English",Q93,R93))</f>
        <v/>
      </c>
      <c r="F93" s="179" t="str">
        <f>UPPER(IF(Intro!$G$21="English",R93,S93))</f>
        <v/>
      </c>
      <c r="G93" s="179" t="str">
        <f>UPPER(IF(Intro!$G$21="English",S93,T93))</f>
        <v/>
      </c>
      <c r="H93" s="179" t="str">
        <f>UPPER(IF(Intro!$G$21="English",T93,U93))</f>
        <v/>
      </c>
      <c r="I93" s="179" t="str">
        <f>UPPER(IF(Intro!$G$21="English",U93,V93))</f>
        <v/>
      </c>
      <c r="J93" s="179" t="str">
        <f>UPPER(IF(Intro!$G$21="English",V93,W93))</f>
        <v/>
      </c>
      <c r="K93" s="179" t="str">
        <f>UPPER(IF(Intro!$G$21="English",W93,X93))</f>
        <v/>
      </c>
      <c r="L93" s="180" t="str">
        <f>UPPER(IF(Intro!$G$21="English",X93,Y93))</f>
        <v/>
      </c>
      <c r="M93" s="6"/>
      <c r="N93" s="13"/>
      <c r="O93" s="14" t="s">
        <v>31</v>
      </c>
      <c r="P93" s="14" t="s">
        <v>32</v>
      </c>
    </row>
    <row r="94" spans="1:23" x14ac:dyDescent="0.25">
      <c r="B94" s="17"/>
      <c r="C94" s="29"/>
      <c r="D94" s="29"/>
      <c r="E94" s="30"/>
      <c r="F94" s="30"/>
      <c r="G94" s="30"/>
      <c r="H94" s="30"/>
      <c r="I94" s="30"/>
      <c r="J94" s="30"/>
      <c r="K94" s="30"/>
      <c r="L94" s="18"/>
      <c r="M94" s="8"/>
    </row>
    <row r="95" spans="1:23" s="35" customFormat="1" x14ac:dyDescent="0.25">
      <c r="A95" s="65"/>
      <c r="B95" s="175" t="str">
        <f>IF(Intro!$G$21="English",O95,P95)</f>
        <v>The completed questionnaire can be submitted using one of the following methods:</v>
      </c>
      <c r="C95" s="176"/>
      <c r="D95" s="176"/>
      <c r="E95" s="176"/>
      <c r="F95" s="176"/>
      <c r="G95" s="176"/>
      <c r="H95" s="176"/>
      <c r="I95" s="176"/>
      <c r="J95" s="176"/>
      <c r="K95" s="176"/>
      <c r="L95" s="177"/>
      <c r="N95" s="41"/>
      <c r="O95" s="8" t="s">
        <v>78</v>
      </c>
      <c r="P95" s="8" t="s">
        <v>3</v>
      </c>
      <c r="Q95" s="41"/>
      <c r="R95" s="41"/>
      <c r="S95" s="41"/>
      <c r="T95" s="41"/>
      <c r="U95" s="41"/>
      <c r="V95" s="41"/>
      <c r="W95" s="41"/>
    </row>
    <row r="96" spans="1:23" s="35" customFormat="1" x14ac:dyDescent="0.25">
      <c r="A96" s="65"/>
      <c r="B96" s="187"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96" s="188"/>
      <c r="D96" s="188"/>
      <c r="E96" s="188"/>
      <c r="F96" s="188"/>
      <c r="G96" s="188"/>
      <c r="H96" s="188"/>
      <c r="I96" s="188"/>
      <c r="J96" s="188"/>
      <c r="K96" s="188"/>
      <c r="L96" s="189"/>
      <c r="N96" s="41"/>
      <c r="O96" s="8"/>
      <c r="P96" s="8"/>
      <c r="Q96" s="41"/>
      <c r="R96" s="41"/>
      <c r="S96" s="41"/>
      <c r="T96" s="41"/>
      <c r="U96" s="41"/>
      <c r="V96" s="41"/>
      <c r="W96" s="41"/>
    </row>
    <row r="97" spans="1:23" s="35" customFormat="1" ht="15" customHeight="1" x14ac:dyDescent="0.25">
      <c r="A97" s="65"/>
      <c r="B97" s="169" t="str">
        <f>IF(Intro!$G$21="English",O97,P97)</f>
        <v xml:space="preserve">When submitting the completed questionnaire using the secure E-filing service, designate the questionnaire as confidential. Note that the information in the public (blue) tabs in your questionnaire will be treated as public information.
</v>
      </c>
      <c r="C97" s="170"/>
      <c r="D97" s="170"/>
      <c r="E97" s="170"/>
      <c r="F97" s="170"/>
      <c r="G97" s="170"/>
      <c r="H97" s="170"/>
      <c r="I97" s="170"/>
      <c r="J97" s="170"/>
      <c r="K97" s="170"/>
      <c r="L97" s="171"/>
      <c r="N97" s="41"/>
      <c r="O97" s="8" t="s">
        <v>153</v>
      </c>
      <c r="P97" s="8" t="s">
        <v>154</v>
      </c>
      <c r="Q97" s="41"/>
      <c r="R97" s="41"/>
      <c r="S97" s="41"/>
      <c r="T97" s="41"/>
      <c r="U97" s="41"/>
      <c r="V97" s="41"/>
      <c r="W97" s="41"/>
    </row>
    <row r="98" spans="1:23" s="35" customFormat="1" x14ac:dyDescent="0.25">
      <c r="A98" s="65"/>
      <c r="B98" s="169"/>
      <c r="C98" s="170"/>
      <c r="D98" s="170"/>
      <c r="E98" s="170"/>
      <c r="F98" s="170"/>
      <c r="G98" s="170"/>
      <c r="H98" s="170"/>
      <c r="I98" s="170"/>
      <c r="J98" s="170"/>
      <c r="K98" s="170"/>
      <c r="L98" s="171"/>
      <c r="N98" s="41"/>
      <c r="O98" s="8"/>
      <c r="P98" s="8"/>
      <c r="Q98" s="41"/>
      <c r="R98" s="41"/>
      <c r="S98" s="41"/>
      <c r="T98" s="41"/>
      <c r="U98" s="41"/>
      <c r="V98" s="41"/>
      <c r="W98" s="41"/>
    </row>
    <row r="99" spans="1:23" s="35" customFormat="1" ht="15" customHeight="1" x14ac:dyDescent="0.25">
      <c r="A99" s="65"/>
      <c r="B99" s="166" t="str">
        <f>IF(Intro!$G$21="English",O99,P99)</f>
        <v>2. Email to citt-tcce@tribunal.gc.ca should you accept the associated risks and you are filing information that belongs to your union only.</v>
      </c>
      <c r="C99" s="167"/>
      <c r="D99" s="167"/>
      <c r="E99" s="167"/>
      <c r="F99" s="167"/>
      <c r="G99" s="167"/>
      <c r="H99" s="167"/>
      <c r="I99" s="167"/>
      <c r="J99" s="167"/>
      <c r="K99" s="167"/>
      <c r="L99" s="168"/>
      <c r="N99" s="41"/>
      <c r="O99" s="8" t="s">
        <v>257</v>
      </c>
      <c r="P99" s="8" t="s">
        <v>259</v>
      </c>
      <c r="Q99" s="41"/>
      <c r="R99" s="41"/>
      <c r="S99" s="41"/>
      <c r="T99" s="41"/>
      <c r="U99" s="41"/>
      <c r="V99" s="41"/>
      <c r="W99" s="41"/>
    </row>
    <row r="100" spans="1:23" s="35" customFormat="1" x14ac:dyDescent="0.25">
      <c r="A100" s="65"/>
      <c r="B100" s="66"/>
      <c r="C100" s="67"/>
      <c r="D100" s="67"/>
      <c r="E100" s="67"/>
      <c r="F100" s="67"/>
      <c r="G100" s="67"/>
      <c r="H100" s="67"/>
      <c r="I100" s="67"/>
      <c r="J100" s="67"/>
      <c r="K100" s="67"/>
      <c r="L100" s="68"/>
      <c r="N100" s="41"/>
      <c r="O100" s="41"/>
      <c r="P100" s="41"/>
      <c r="Q100" s="41"/>
      <c r="R100" s="41"/>
      <c r="S100" s="41"/>
      <c r="T100" s="41"/>
      <c r="U100" s="41"/>
      <c r="V100" s="41"/>
      <c r="W100" s="41"/>
    </row>
    <row r="102" spans="1:23" s="1" customFormat="1" x14ac:dyDescent="0.25">
      <c r="A102" s="33"/>
      <c r="B102" s="178" t="s">
        <v>215</v>
      </c>
      <c r="C102" s="179" t="str">
        <f>UPPER(IF(Intro!$G$21="English",P102,Q102))</f>
        <v/>
      </c>
      <c r="D102" s="179"/>
      <c r="E102" s="179" t="str">
        <f>UPPER(IF(Intro!$G$21="English",Q102,R102))</f>
        <v/>
      </c>
      <c r="F102" s="179" t="str">
        <f>UPPER(IF(Intro!$G$21="English",R102,S102))</f>
        <v/>
      </c>
      <c r="G102" s="179" t="str">
        <f>UPPER(IF(Intro!$G$21="English",S102,T102))</f>
        <v/>
      </c>
      <c r="H102" s="179" t="str">
        <f>UPPER(IF(Intro!$G$21="English",T102,U102))</f>
        <v/>
      </c>
      <c r="I102" s="179" t="str">
        <f>UPPER(IF(Intro!$G$21="English",U102,V102))</f>
        <v/>
      </c>
      <c r="J102" s="179" t="str">
        <f>UPPER(IF(Intro!$G$21="English",V102,W102))</f>
        <v/>
      </c>
      <c r="K102" s="179" t="str">
        <f>UPPER(IF(Intro!$G$21="English",W102,X102))</f>
        <v/>
      </c>
      <c r="L102" s="180" t="str">
        <f>UPPER(IF(Intro!$G$21="English",X102,Y102))</f>
        <v/>
      </c>
      <c r="M102" s="6"/>
      <c r="N102" s="13"/>
      <c r="O102" s="14"/>
      <c r="P102" s="14"/>
    </row>
    <row r="103" spans="1:23" x14ac:dyDescent="0.25">
      <c r="B103" s="17"/>
      <c r="C103" s="29"/>
      <c r="D103" s="29"/>
      <c r="E103" s="30"/>
      <c r="F103" s="30"/>
      <c r="G103" s="30"/>
      <c r="H103" s="30"/>
      <c r="I103" s="30"/>
      <c r="J103" s="30"/>
      <c r="K103" s="30"/>
      <c r="L103" s="18"/>
      <c r="M103" s="8"/>
    </row>
    <row r="104" spans="1:23" s="35" customFormat="1" x14ac:dyDescent="0.25">
      <c r="A104" s="65"/>
      <c r="B104" s="175" t="str">
        <f>IF(Intro!$G$21="English",O104,P104)</f>
        <v xml:space="preserve">Questions relating to this questionnaire should be directed to: 
</v>
      </c>
      <c r="C104" s="176"/>
      <c r="D104" s="176"/>
      <c r="E104" s="176"/>
      <c r="F104" s="176"/>
      <c r="G104" s="176"/>
      <c r="H104" s="176"/>
      <c r="I104" s="176"/>
      <c r="J104" s="176"/>
      <c r="K104" s="176"/>
      <c r="L104" s="177"/>
      <c r="N104" s="41"/>
      <c r="O104" s="8" t="s">
        <v>162</v>
      </c>
      <c r="P104" s="8" t="s">
        <v>160</v>
      </c>
      <c r="Q104" s="41"/>
      <c r="R104" s="41"/>
      <c r="S104" s="41"/>
      <c r="T104" s="41"/>
      <c r="U104" s="41"/>
      <c r="V104" s="41"/>
      <c r="W104" s="41"/>
    </row>
    <row r="105" spans="1:23" s="35" customFormat="1" x14ac:dyDescent="0.25">
      <c r="A105" s="65"/>
      <c r="B105" s="59"/>
      <c r="C105" s="60"/>
      <c r="D105" s="60"/>
      <c r="E105" s="60"/>
      <c r="F105" s="60"/>
      <c r="G105" s="60"/>
      <c r="H105" s="60"/>
      <c r="I105" s="60"/>
      <c r="J105" s="60"/>
      <c r="K105" s="60"/>
      <c r="L105" s="61"/>
      <c r="N105" s="41"/>
      <c r="O105" s="8"/>
      <c r="P105" s="8"/>
      <c r="Q105" s="41"/>
      <c r="R105" s="41"/>
      <c r="S105" s="41"/>
      <c r="T105" s="41"/>
      <c r="U105" s="41"/>
      <c r="V105" s="41"/>
      <c r="W105" s="41"/>
    </row>
    <row r="106" spans="1:23" ht="15" customHeight="1" x14ac:dyDescent="0.25">
      <c r="B106" s="172" t="str">
        <f>Variables!B13</f>
        <v>Rhonda Heintzman</v>
      </c>
      <c r="C106" s="173"/>
      <c r="D106" s="173"/>
      <c r="E106" s="173"/>
      <c r="F106" s="173" t="str">
        <f>Variables!C13</f>
        <v>rhonda.heintzman@tribunal.gc.ca</v>
      </c>
      <c r="G106" s="173"/>
      <c r="H106" s="173"/>
      <c r="I106" s="173"/>
      <c r="J106" s="173" t="str">
        <f>Variables!D13</f>
        <v>613-558-5983</v>
      </c>
      <c r="K106" s="173"/>
      <c r="L106" s="174"/>
      <c r="M106" s="8"/>
      <c r="O106" s="22"/>
    </row>
    <row r="107" spans="1:23" ht="15" customHeight="1" x14ac:dyDescent="0.25">
      <c r="B107" s="172" t="str">
        <f>Variables!B14</f>
        <v>William Phan</v>
      </c>
      <c r="C107" s="173"/>
      <c r="D107" s="173"/>
      <c r="E107" s="173"/>
      <c r="F107" s="173" t="str">
        <f>Variables!C14</f>
        <v>william.phan@tribunal.gc.ca</v>
      </c>
      <c r="G107" s="173"/>
      <c r="H107" s="173"/>
      <c r="I107" s="173"/>
      <c r="J107" s="173" t="str">
        <f>Variables!D14</f>
        <v>343-543-7269</v>
      </c>
      <c r="K107" s="173"/>
      <c r="L107" s="174"/>
      <c r="M107" s="8"/>
      <c r="O107" s="22"/>
    </row>
    <row r="108" spans="1:23" s="35" customFormat="1" x14ac:dyDescent="0.25">
      <c r="A108" s="65"/>
      <c r="B108" s="66"/>
      <c r="C108" s="67"/>
      <c r="D108" s="67"/>
      <c r="E108" s="67"/>
      <c r="F108" s="67"/>
      <c r="G108" s="67"/>
      <c r="H108" s="67"/>
      <c r="I108" s="67"/>
      <c r="J108" s="67"/>
      <c r="K108" s="67"/>
      <c r="L108" s="68"/>
      <c r="N108" s="41"/>
      <c r="O108" s="41"/>
      <c r="P108" s="41"/>
      <c r="Q108" s="41"/>
      <c r="R108" s="41"/>
      <c r="S108" s="41"/>
      <c r="T108" s="41"/>
      <c r="U108" s="41"/>
      <c r="V108" s="41"/>
      <c r="W108" s="41"/>
    </row>
  </sheetData>
  <sheetProtection algorithmName="SHA-512" hashValue="q8a2+Ya+NqE+GPww5V70/YOedoW10hUoAKNBjZeEwiI+NOrhK+MiO3rk9WO6qI9mcRblZQ77cYFkDf/eO1K3QA==" saltValue="U8qWLGjvBqhkbCj7NHX9Bg==" spinCount="100000" sheet="1" objects="1" scenarios="1" selectLockedCells="1"/>
  <mergeCells count="58">
    <mergeCell ref="O9:P17"/>
    <mergeCell ref="B6:L6"/>
    <mergeCell ref="B19:L19"/>
    <mergeCell ref="B62:L63"/>
    <mergeCell ref="B67:D68"/>
    <mergeCell ref="E67:L68"/>
    <mergeCell ref="C57:K58"/>
    <mergeCell ref="H21:L22"/>
    <mergeCell ref="G21:G22"/>
    <mergeCell ref="B47:L47"/>
    <mergeCell ref="B65:L65"/>
    <mergeCell ref="B44:L44"/>
    <mergeCell ref="B4:L4"/>
    <mergeCell ref="B5:L5"/>
    <mergeCell ref="B8:L8"/>
    <mergeCell ref="B55:L55"/>
    <mergeCell ref="B60:L60"/>
    <mergeCell ref="B25:L25"/>
    <mergeCell ref="B27:L27"/>
    <mergeCell ref="B42:L42"/>
    <mergeCell ref="B49:L49"/>
    <mergeCell ref="C29:K40"/>
    <mergeCell ref="C51:D52"/>
    <mergeCell ref="E51:E52"/>
    <mergeCell ref="F51:K52"/>
    <mergeCell ref="B10:F17"/>
    <mergeCell ref="H10:L17"/>
    <mergeCell ref="B21:F22"/>
    <mergeCell ref="B93:L93"/>
    <mergeCell ref="B95:L95"/>
    <mergeCell ref="B96:L96"/>
    <mergeCell ref="B77:L77"/>
    <mergeCell ref="B79:D80"/>
    <mergeCell ref="B81:D82"/>
    <mergeCell ref="B83:D84"/>
    <mergeCell ref="B90:H90"/>
    <mergeCell ref="B87:D88"/>
    <mergeCell ref="E87:L88"/>
    <mergeCell ref="B69:D70"/>
    <mergeCell ref="B71:D72"/>
    <mergeCell ref="E69:L70"/>
    <mergeCell ref="E71:L72"/>
    <mergeCell ref="B85:D86"/>
    <mergeCell ref="E79:L80"/>
    <mergeCell ref="E81:L82"/>
    <mergeCell ref="E83:L84"/>
    <mergeCell ref="E85:L86"/>
    <mergeCell ref="B75:L75"/>
    <mergeCell ref="B99:L99"/>
    <mergeCell ref="B97:L98"/>
    <mergeCell ref="B106:E106"/>
    <mergeCell ref="B107:E107"/>
    <mergeCell ref="F106:I106"/>
    <mergeCell ref="F107:I107"/>
    <mergeCell ref="J106:L106"/>
    <mergeCell ref="J107:L107"/>
    <mergeCell ref="B104:L104"/>
    <mergeCell ref="B102:L102"/>
  </mergeCells>
  <dataValidations count="2">
    <dataValidation type="list" allowBlank="1" showInputMessage="1" showErrorMessage="1" sqref="I90" xr:uid="{BE4220D3-E7AD-4E43-A922-D611C03C51F0}">
      <formula1>"X"</formula1>
    </dataValidation>
    <dataValidation type="list" allowBlank="1" showInputMessage="1" showErrorMessage="1" sqref="G21" xr:uid="{23103355-4313-41FA-9907-016F4F641767}">
      <formula1>"English, Français"</formula1>
    </dataValidation>
  </dataValidations>
  <hyperlinks>
    <hyperlink ref="B42:L42" location="Info!A1" display="Info!A1" xr:uid="{596F58C8-306B-4849-A920-250373B430CB}"/>
    <hyperlink ref="B44:L44" location="Exclusions!A1" display="Exclusions!A1" xr:uid="{E4AF8366-7437-41A8-814D-B092D796106A}"/>
  </hyperlinks>
  <printOptions horizontalCentered="1"/>
  <pageMargins left="0.25" right="0.25" top="0.75" bottom="0.75" header="0.3" footer="0.3"/>
  <pageSetup scale="63" fitToHeight="0" orientation="portrait" r:id="rId1"/>
  <headerFooter>
    <oddFooter>&amp;L&amp;A</oddFooter>
  </headerFooter>
  <rowBreaks count="2" manualBreakCount="2">
    <brk id="59" max="16383" man="1"/>
    <brk id="9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327872C-FFC5-4E73-B59B-9E561FEA6B7B}">
          <x14:formula1>
            <xm:f>Variables!$D$23:$D$24</xm:f>
          </x14:formula1>
          <xm:sqref>E51:E52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F29D-34D1-42A4-BAAE-39D3EB210D76}">
  <sheetPr>
    <tabColor rgb="FF00B0F0"/>
    <pageSetUpPr fitToPage="1"/>
  </sheetPr>
  <dimension ref="A1:P17"/>
  <sheetViews>
    <sheetView showGridLines="0" zoomScaleNormal="100" workbookViewId="0"/>
  </sheetViews>
  <sheetFormatPr defaultColWidth="9.42578125" defaultRowHeight="14.25" x14ac:dyDescent="0.25"/>
  <cols>
    <col min="1" max="1" width="1.5703125" style="4" customWidth="1"/>
    <col min="2" max="12" width="14.5703125" style="2" customWidth="1"/>
    <col min="13" max="13" width="14.5703125" style="7" customWidth="1"/>
    <col min="14" max="14" width="14.5703125" style="8" customWidth="1"/>
    <col min="15" max="16" width="14.5703125" style="8" hidden="1" customWidth="1"/>
    <col min="17" max="19" width="9.42578125" style="8" customWidth="1"/>
    <col min="20" max="16384" width="9.42578125" style="8"/>
  </cols>
  <sheetData>
    <row r="1" spans="1:16" x14ac:dyDescent="0.25">
      <c r="O1" s="8" t="s">
        <v>253</v>
      </c>
      <c r="P1" s="8" t="s">
        <v>253</v>
      </c>
    </row>
    <row r="2" spans="1:16" x14ac:dyDescent="0.25">
      <c r="B2" s="10" t="s">
        <v>0</v>
      </c>
      <c r="C2" s="10"/>
      <c r="D2" s="10"/>
      <c r="O2" s="9" t="s">
        <v>64</v>
      </c>
      <c r="P2" s="9" t="s">
        <v>65</v>
      </c>
    </row>
    <row r="3" spans="1:16" x14ac:dyDescent="0.25">
      <c r="B3" s="12"/>
      <c r="C3" s="12"/>
      <c r="D3" s="12"/>
      <c r="O3" s="1"/>
      <c r="P3" s="1"/>
    </row>
    <row r="4" spans="1:16" s="1" customFormat="1" x14ac:dyDescent="0.25">
      <c r="A4" s="5"/>
      <c r="B4" s="229" t="str">
        <f>IF(Intro!$G$21="English",O4,P4)</f>
        <v>UNIONS' QUESTIONNAIRE</v>
      </c>
      <c r="C4" s="229"/>
      <c r="D4" s="229"/>
      <c r="E4" s="229"/>
      <c r="F4" s="229"/>
      <c r="G4" s="229"/>
      <c r="H4" s="229"/>
      <c r="I4" s="229"/>
      <c r="J4" s="229"/>
      <c r="K4" s="229"/>
      <c r="L4" s="229"/>
      <c r="M4" s="26"/>
      <c r="N4" s="26"/>
      <c r="O4" s="24" t="s">
        <v>291</v>
      </c>
      <c r="P4" s="134" t="s">
        <v>292</v>
      </c>
    </row>
    <row r="5" spans="1:16" s="1" customFormat="1" x14ac:dyDescent="0.25">
      <c r="A5" s="5"/>
      <c r="B5" s="229" t="str">
        <f>Intro!B5</f>
        <v>RR-2025-007</v>
      </c>
      <c r="C5" s="229"/>
      <c r="D5" s="229"/>
      <c r="E5" s="229"/>
      <c r="F5" s="229"/>
      <c r="G5" s="229"/>
      <c r="H5" s="229"/>
      <c r="I5" s="229"/>
      <c r="J5" s="229"/>
      <c r="K5" s="229"/>
      <c r="L5" s="229"/>
      <c r="M5" s="26"/>
      <c r="N5" s="26"/>
      <c r="O5" s="24"/>
      <c r="P5" s="24"/>
    </row>
    <row r="6" spans="1:16" s="6" customFormat="1" x14ac:dyDescent="0.25">
      <c r="A6" s="5"/>
      <c r="B6" s="229" t="str">
        <f>UPPER(IF(Intro!$G$21="English",Variables!B3,Variables!C3))</f>
        <v>HEAVY PLATE</v>
      </c>
      <c r="C6" s="229"/>
      <c r="D6" s="229"/>
      <c r="E6" s="229"/>
      <c r="F6" s="229"/>
      <c r="G6" s="229"/>
      <c r="H6" s="229"/>
      <c r="I6" s="229"/>
      <c r="J6" s="229"/>
      <c r="K6" s="229"/>
      <c r="L6" s="229"/>
      <c r="M6" s="24"/>
      <c r="N6" s="24"/>
      <c r="O6" s="16"/>
      <c r="P6" s="16"/>
    </row>
    <row r="7" spans="1:16" s="6" customFormat="1" x14ac:dyDescent="0.25">
      <c r="A7" s="5"/>
      <c r="B7" s="15"/>
      <c r="C7" s="15"/>
      <c r="D7" s="15"/>
      <c r="E7" s="3"/>
      <c r="F7" s="3"/>
      <c r="G7" s="3"/>
      <c r="H7" s="3"/>
      <c r="I7" s="3"/>
      <c r="J7" s="3"/>
      <c r="K7" s="3"/>
      <c r="L7" s="3"/>
      <c r="O7" s="16"/>
      <c r="P7" s="16"/>
    </row>
    <row r="8" spans="1:16" s="1" customFormat="1" ht="14.1" customHeight="1" x14ac:dyDescent="0.25">
      <c r="A8" s="5"/>
      <c r="B8" s="194" t="str">
        <f>IF(Intro!$G$21="English",O8,P8)</f>
        <v>ADDITIONAL PRODUCT EXCLUSIONS</v>
      </c>
      <c r="C8" s="195"/>
      <c r="D8" s="195" t="s">
        <v>305</v>
      </c>
      <c r="E8" s="195" t="s">
        <v>305</v>
      </c>
      <c r="F8" s="195" t="s">
        <v>305</v>
      </c>
      <c r="G8" s="195" t="s">
        <v>305</v>
      </c>
      <c r="H8" s="195" t="s">
        <v>305</v>
      </c>
      <c r="I8" s="195" t="s">
        <v>305</v>
      </c>
      <c r="J8" s="195" t="s">
        <v>305</v>
      </c>
      <c r="K8" s="195" t="s">
        <v>305</v>
      </c>
      <c r="L8" s="196" t="s">
        <v>305</v>
      </c>
      <c r="M8" s="6"/>
      <c r="N8" s="26"/>
      <c r="O8" s="107" t="s">
        <v>285</v>
      </c>
      <c r="P8" s="107" t="s">
        <v>315</v>
      </c>
    </row>
    <row r="9" spans="1:16" x14ac:dyDescent="0.25">
      <c r="B9" s="17"/>
      <c r="C9" s="136"/>
      <c r="D9" s="136"/>
      <c r="E9" s="137"/>
      <c r="F9" s="137"/>
      <c r="G9" s="137"/>
      <c r="H9" s="137"/>
      <c r="I9" s="137"/>
      <c r="J9" s="137"/>
      <c r="K9" s="137"/>
      <c r="L9" s="18"/>
      <c r="M9" s="8"/>
    </row>
    <row r="10" spans="1:16" x14ac:dyDescent="0.25">
      <c r="B10" s="175" t="str">
        <f>IF(Intro!$G$21="English",O10,P10)</f>
        <v>The following products are excluded from the Tribunal’s findings in NQ-2020-001.</v>
      </c>
      <c r="C10" s="242"/>
      <c r="D10" s="242"/>
      <c r="E10" s="242"/>
      <c r="F10" s="242"/>
      <c r="G10" s="242"/>
      <c r="H10" s="242"/>
      <c r="I10" s="242"/>
      <c r="J10" s="242"/>
      <c r="K10" s="242"/>
      <c r="L10" s="177"/>
      <c r="M10" s="8"/>
      <c r="O10" s="8" t="s">
        <v>286</v>
      </c>
      <c r="P10" s="8" t="s">
        <v>314</v>
      </c>
    </row>
    <row r="11" spans="1:16" x14ac:dyDescent="0.25">
      <c r="B11" s="175"/>
      <c r="C11" s="242"/>
      <c r="D11" s="242"/>
      <c r="E11" s="242"/>
      <c r="F11" s="242"/>
      <c r="G11" s="242"/>
      <c r="H11" s="242"/>
      <c r="I11" s="242"/>
      <c r="J11" s="242"/>
      <c r="K11" s="242"/>
      <c r="L11" s="177"/>
      <c r="M11" s="8"/>
    </row>
    <row r="12" spans="1:16" ht="409.5" x14ac:dyDescent="0.25">
      <c r="B12" s="175" t="str">
        <f>IF(Intro!$G$21="English",O12,P12)</f>
        <v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v>
      </c>
      <c r="C12" s="242"/>
      <c r="D12" s="242"/>
      <c r="E12" s="242"/>
      <c r="F12" s="242"/>
      <c r="G12" s="242"/>
      <c r="H12" s="242"/>
      <c r="I12" s="242"/>
      <c r="J12" s="242"/>
      <c r="K12" s="242"/>
      <c r="L12" s="177"/>
      <c r="M12" s="8"/>
      <c r="O12" s="131" t="s">
        <v>287</v>
      </c>
      <c r="P12" s="131" t="s">
        <v>288</v>
      </c>
    </row>
    <row r="13" spans="1:16" ht="131.25" customHeight="1" x14ac:dyDescent="0.25">
      <c r="B13" s="175"/>
      <c r="C13" s="242"/>
      <c r="D13" s="242"/>
      <c r="E13" s="242"/>
      <c r="F13" s="242"/>
      <c r="G13" s="242"/>
      <c r="H13" s="242"/>
      <c r="I13" s="242"/>
      <c r="J13" s="242"/>
      <c r="K13" s="242"/>
      <c r="L13" s="177"/>
      <c r="M13" s="8"/>
    </row>
    <row r="14" spans="1:16" ht="15" x14ac:dyDescent="0.25">
      <c r="B14" s="240" t="s">
        <v>299</v>
      </c>
      <c r="C14" s="241"/>
      <c r="D14" s="241"/>
      <c r="E14" s="241"/>
      <c r="F14" s="241"/>
      <c r="G14" s="241"/>
      <c r="H14" s="241"/>
      <c r="I14" s="241"/>
      <c r="J14" s="165"/>
      <c r="K14" s="165"/>
      <c r="L14" s="164"/>
      <c r="M14" s="8"/>
    </row>
    <row r="15" spans="1:16" ht="15" x14ac:dyDescent="0.25">
      <c r="B15" s="147"/>
      <c r="C15" s="148"/>
      <c r="D15" s="148"/>
      <c r="E15" s="148"/>
      <c r="F15" s="148"/>
      <c r="G15" s="148"/>
      <c r="H15" s="148"/>
      <c r="I15" s="148"/>
      <c r="J15" s="148"/>
      <c r="K15" s="148"/>
      <c r="L15" s="149"/>
      <c r="M15" s="8"/>
      <c r="O15" s="150"/>
    </row>
    <row r="16" spans="1:16" ht="15" x14ac:dyDescent="0.25">
      <c r="B16" s="240" t="s">
        <v>300</v>
      </c>
      <c r="C16" s="241"/>
      <c r="D16" s="241"/>
      <c r="E16" s="241"/>
      <c r="F16" s="241"/>
      <c r="G16" s="241"/>
      <c r="H16" s="241"/>
      <c r="I16" s="241"/>
      <c r="J16" s="241"/>
      <c r="K16" s="148"/>
      <c r="L16" s="149"/>
      <c r="M16" s="8"/>
      <c r="O16" s="150"/>
    </row>
    <row r="17" spans="1:16" s="6" customFormat="1" x14ac:dyDescent="0.25">
      <c r="A17" s="5"/>
      <c r="B17" s="146"/>
      <c r="C17" s="151"/>
      <c r="D17" s="151"/>
      <c r="E17" s="152"/>
      <c r="F17" s="152"/>
      <c r="G17" s="152"/>
      <c r="H17" s="152"/>
      <c r="I17" s="152"/>
      <c r="J17" s="152"/>
      <c r="K17" s="152"/>
      <c r="L17" s="153"/>
      <c r="O17" s="16"/>
      <c r="P17" s="16"/>
    </row>
  </sheetData>
  <sheetProtection algorithmName="SHA-512" hashValue="txDH68pvGer9UbPZwFElzViIUaexmlTN6YLEAW8QW6NvLttKCblj/+iBqt77vF4UtXIO8Lx2CCURt+sBM3Jc4g==" saltValue="P2mpGdUpKv6w7PNFLpHhEg==" spinCount="100000" sheet="1" objects="1" scenarios="1" selectLockedCells="1"/>
  <mergeCells count="8">
    <mergeCell ref="B14:I14"/>
    <mergeCell ref="B16:J16"/>
    <mergeCell ref="B12:L13"/>
    <mergeCell ref="B4:L4"/>
    <mergeCell ref="B5:L5"/>
    <mergeCell ref="B6:L6"/>
    <mergeCell ref="B8:L8"/>
    <mergeCell ref="B10:L11"/>
  </mergeCells>
  <hyperlinks>
    <hyperlink ref="B14" r:id="rId1" location="_Toc64895553" display="https://decisions.citt-tcce.gc.ca/citt-tcce/a/en/item/492057/index.do?&amp;iframe=true - _Toc64895553" xr:uid="{DD0E9DE9-01BB-4FCD-ADCC-0BD6C90DC041}"/>
    <hyperlink ref="B16" r:id="rId2" location="_Toc66946491" xr:uid="{561A62D3-6576-4753-AAE6-3A8508ED7DFA}"/>
  </hyperlinks>
  <printOptions horizontalCentered="1"/>
  <pageMargins left="0.25" right="0.25" top="0.75" bottom="0.75" header="0.3" footer="0.3"/>
  <pageSetup scale="63" fitToHeight="0" orientation="portrait" r:id="rId3"/>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87"/>
  <sheetViews>
    <sheetView showGridLines="0" zoomScaleNormal="100" workbookViewId="0"/>
  </sheetViews>
  <sheetFormatPr defaultColWidth="9.42578125" defaultRowHeight="14.25" x14ac:dyDescent="0.25"/>
  <cols>
    <col min="1" max="1" width="1.5703125" style="4" customWidth="1"/>
    <col min="2" max="12" width="14.5703125" style="2" customWidth="1"/>
    <col min="13" max="13" width="14.5703125" style="7" customWidth="1"/>
    <col min="14" max="14" width="14.5703125" style="8" customWidth="1"/>
    <col min="15" max="16" width="14.5703125" style="8" hidden="1" customWidth="1"/>
    <col min="17" max="16384" width="9.42578125" style="8"/>
  </cols>
  <sheetData>
    <row r="1" spans="1:16" x14ac:dyDescent="0.25">
      <c r="O1" s="8" t="s">
        <v>253</v>
      </c>
      <c r="P1" s="8" t="s">
        <v>253</v>
      </c>
    </row>
    <row r="2" spans="1:16" x14ac:dyDescent="0.25">
      <c r="B2" s="10" t="s">
        <v>0</v>
      </c>
      <c r="C2" s="10"/>
      <c r="D2" s="10"/>
      <c r="O2" s="9" t="s">
        <v>64</v>
      </c>
      <c r="P2" s="9" t="s">
        <v>65</v>
      </c>
    </row>
    <row r="3" spans="1:16" x14ac:dyDescent="0.25">
      <c r="B3" s="12"/>
      <c r="C3" s="12"/>
      <c r="D3" s="12"/>
      <c r="O3" s="1"/>
      <c r="P3" s="1"/>
    </row>
    <row r="4" spans="1:16" s="1" customFormat="1" x14ac:dyDescent="0.25">
      <c r="A4" s="5"/>
      <c r="B4" s="229" t="str">
        <f>IF(Intro!$G$21="English",O4,P4)</f>
        <v>UNIONS' QUESTIONNAIRE</v>
      </c>
      <c r="C4" s="229"/>
      <c r="D4" s="229"/>
      <c r="E4" s="229"/>
      <c r="F4" s="229"/>
      <c r="G4" s="229"/>
      <c r="H4" s="229"/>
      <c r="I4" s="229"/>
      <c r="J4" s="229"/>
      <c r="K4" s="229"/>
      <c r="L4" s="229"/>
      <c r="M4" s="26"/>
      <c r="N4" s="26"/>
      <c r="O4" s="24" t="s">
        <v>291</v>
      </c>
      <c r="P4" s="134" t="s">
        <v>292</v>
      </c>
    </row>
    <row r="5" spans="1:16" s="1" customFormat="1" x14ac:dyDescent="0.25">
      <c r="A5" s="5"/>
      <c r="B5" s="229" t="str">
        <f>Intro!B5</f>
        <v>RR-2025-007</v>
      </c>
      <c r="C5" s="229"/>
      <c r="D5" s="229"/>
      <c r="E5" s="229"/>
      <c r="F5" s="229"/>
      <c r="G5" s="229"/>
      <c r="H5" s="229"/>
      <c r="I5" s="229"/>
      <c r="J5" s="229"/>
      <c r="K5" s="229"/>
      <c r="L5" s="229"/>
      <c r="M5" s="26"/>
      <c r="N5" s="26"/>
      <c r="O5" s="24"/>
      <c r="P5" s="24"/>
    </row>
    <row r="6" spans="1:16" s="6" customFormat="1" x14ac:dyDescent="0.25">
      <c r="A6" s="5"/>
      <c r="B6" s="229" t="str">
        <f>UPPER(IF(Intro!$G$21="English",Variables!B3,Variables!C3))</f>
        <v>HEAVY PLATE</v>
      </c>
      <c r="C6" s="229"/>
      <c r="D6" s="229"/>
      <c r="E6" s="229"/>
      <c r="F6" s="229"/>
      <c r="G6" s="229"/>
      <c r="H6" s="229"/>
      <c r="I6" s="229"/>
      <c r="J6" s="229"/>
      <c r="K6" s="229"/>
      <c r="L6" s="229"/>
      <c r="M6" s="24"/>
      <c r="N6" s="24"/>
      <c r="O6" s="16"/>
      <c r="P6" s="16"/>
    </row>
    <row r="7" spans="1:16" s="6" customFormat="1" x14ac:dyDescent="0.25">
      <c r="A7" s="5"/>
      <c r="B7" s="15"/>
      <c r="C7" s="15"/>
      <c r="D7" s="15"/>
      <c r="E7" s="3"/>
      <c r="F7" s="3"/>
      <c r="G7" s="3"/>
      <c r="H7" s="3"/>
      <c r="I7" s="3"/>
      <c r="J7" s="3"/>
      <c r="K7" s="3"/>
      <c r="L7" s="3"/>
      <c r="O7" s="16"/>
      <c r="P7" s="16"/>
    </row>
    <row r="8" spans="1:16" s="1" customFormat="1" x14ac:dyDescent="0.25">
      <c r="A8" s="5"/>
      <c r="B8" s="194" t="str">
        <f>IF(Intro!$G$21="English",O8,P8)</f>
        <v>QUESTIONNAIRE OUTLINE</v>
      </c>
      <c r="C8" s="195"/>
      <c r="D8" s="195" t="s">
        <v>305</v>
      </c>
      <c r="E8" s="195" t="s">
        <v>305</v>
      </c>
      <c r="F8" s="195" t="s">
        <v>305</v>
      </c>
      <c r="G8" s="195" t="s">
        <v>305</v>
      </c>
      <c r="H8" s="195" t="s">
        <v>305</v>
      </c>
      <c r="I8" s="195" t="s">
        <v>305</v>
      </c>
      <c r="J8" s="195" t="s">
        <v>305</v>
      </c>
      <c r="K8" s="195" t="s">
        <v>305</v>
      </c>
      <c r="L8" s="196" t="s">
        <v>305</v>
      </c>
      <c r="M8" s="6"/>
      <c r="N8" s="26"/>
      <c r="O8" s="134" t="s">
        <v>216</v>
      </c>
      <c r="P8" s="134" t="s">
        <v>217</v>
      </c>
    </row>
    <row r="9" spans="1:16" x14ac:dyDescent="0.25">
      <c r="B9" s="17"/>
      <c r="C9" s="136"/>
      <c r="D9" s="136"/>
      <c r="E9" s="137"/>
      <c r="F9" s="137"/>
      <c r="G9" s="137"/>
      <c r="H9" s="137"/>
      <c r="I9" s="137"/>
      <c r="J9" s="137"/>
      <c r="K9" s="137"/>
      <c r="L9" s="18"/>
      <c r="M9" s="8"/>
    </row>
    <row r="10" spans="1:16" x14ac:dyDescent="0.25">
      <c r="B10" s="175" t="str">
        <f>IF(Intro!$G$21="English",O10,P10)</f>
        <v xml:space="preserve">This questionnaire is divided into two parts:
</v>
      </c>
      <c r="C10" s="242"/>
      <c r="D10" s="242"/>
      <c r="E10" s="242"/>
      <c r="F10" s="242"/>
      <c r="G10" s="242"/>
      <c r="H10" s="242"/>
      <c r="I10" s="242"/>
      <c r="J10" s="242"/>
      <c r="K10" s="242"/>
      <c r="L10" s="177"/>
      <c r="M10" s="8"/>
      <c r="O10" s="8" t="s">
        <v>79</v>
      </c>
      <c r="P10" s="8" t="s">
        <v>80</v>
      </c>
    </row>
    <row r="11" spans="1:16" x14ac:dyDescent="0.25">
      <c r="B11" s="127"/>
      <c r="C11" s="138"/>
      <c r="D11" s="138"/>
      <c r="E11" s="138"/>
      <c r="F11" s="138"/>
      <c r="G11" s="138"/>
      <c r="H11" s="138"/>
      <c r="I11" s="138"/>
      <c r="J11" s="138"/>
      <c r="K11" s="138"/>
      <c r="L11" s="128"/>
      <c r="M11" s="8"/>
    </row>
    <row r="12" spans="1:16" x14ac:dyDescent="0.25">
      <c r="B12" s="175" t="str">
        <f>IF(Intro!$G$21="English",O12,P12)</f>
        <v xml:space="preserve">PART I (Blue Tabs) - Information requested in this part is public. Requests to treat any of this information as confidential must be fully justified in writing and accompanied by a redacted version for the public record.
</v>
      </c>
      <c r="C12" s="242"/>
      <c r="D12" s="242"/>
      <c r="E12" s="242"/>
      <c r="F12" s="242"/>
      <c r="G12" s="242"/>
      <c r="H12" s="242"/>
      <c r="I12" s="242"/>
      <c r="J12" s="242"/>
      <c r="K12" s="242"/>
      <c r="L12" s="177"/>
      <c r="M12" s="8"/>
      <c r="O12" s="8" t="s">
        <v>81</v>
      </c>
      <c r="P12" s="8" t="s">
        <v>82</v>
      </c>
    </row>
    <row r="13" spans="1:16" x14ac:dyDescent="0.25">
      <c r="B13" s="175"/>
      <c r="C13" s="242"/>
      <c r="D13" s="242"/>
      <c r="E13" s="242"/>
      <c r="F13" s="242"/>
      <c r="G13" s="242"/>
      <c r="H13" s="242"/>
      <c r="I13" s="242"/>
      <c r="J13" s="242"/>
      <c r="K13" s="242"/>
      <c r="L13" s="177"/>
      <c r="M13" s="8"/>
    </row>
    <row r="14" spans="1:16" x14ac:dyDescent="0.25">
      <c r="B14" s="127"/>
      <c r="C14" s="138"/>
      <c r="D14" s="138"/>
      <c r="E14" s="138"/>
      <c r="F14" s="138"/>
      <c r="G14" s="138"/>
      <c r="H14" s="138"/>
      <c r="I14" s="138"/>
      <c r="J14" s="138"/>
      <c r="K14" s="138"/>
      <c r="L14" s="128"/>
      <c r="M14" s="8"/>
    </row>
    <row r="15" spans="1:16" x14ac:dyDescent="0.25">
      <c r="B15" s="175"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42"/>
      <c r="D15" s="242"/>
      <c r="E15" s="242"/>
      <c r="F15" s="242"/>
      <c r="G15" s="242"/>
      <c r="H15" s="242"/>
      <c r="I15" s="242"/>
      <c r="J15" s="242"/>
      <c r="K15" s="242"/>
      <c r="L15" s="177"/>
      <c r="M15" s="8"/>
      <c r="O15" s="8" t="s">
        <v>83</v>
      </c>
      <c r="P15" s="8" t="s">
        <v>84</v>
      </c>
    </row>
    <row r="16" spans="1:16" ht="24.75" customHeight="1" x14ac:dyDescent="0.25">
      <c r="B16" s="175"/>
      <c r="C16" s="242"/>
      <c r="D16" s="242"/>
      <c r="E16" s="242"/>
      <c r="F16" s="242"/>
      <c r="G16" s="242"/>
      <c r="H16" s="242"/>
      <c r="I16" s="242"/>
      <c r="J16" s="242"/>
      <c r="K16" s="242"/>
      <c r="L16" s="177"/>
      <c r="M16" s="8"/>
    </row>
    <row r="17" spans="1:16" x14ac:dyDescent="0.25">
      <c r="B17" s="77"/>
      <c r="C17" s="78"/>
      <c r="D17" s="78"/>
      <c r="E17" s="78"/>
      <c r="F17" s="78"/>
      <c r="G17" s="78"/>
      <c r="H17" s="78"/>
      <c r="I17" s="78"/>
      <c r="J17" s="78"/>
      <c r="K17" s="78"/>
      <c r="L17" s="79"/>
      <c r="M17" s="8"/>
    </row>
    <row r="18" spans="1:16" s="6" customFormat="1" x14ac:dyDescent="0.25">
      <c r="A18" s="5"/>
      <c r="B18" s="15"/>
      <c r="C18" s="15"/>
      <c r="D18" s="15"/>
      <c r="E18" s="3"/>
      <c r="F18" s="3"/>
      <c r="G18" s="3"/>
      <c r="H18" s="3"/>
      <c r="I18" s="3"/>
      <c r="J18" s="3"/>
      <c r="K18" s="3"/>
      <c r="L18" s="3"/>
      <c r="O18" s="16"/>
      <c r="P18" s="16"/>
    </row>
    <row r="19" spans="1:16" s="6" customFormat="1" x14ac:dyDescent="0.25">
      <c r="A19" s="5"/>
      <c r="B19" s="194" t="str">
        <f>IF(Intro!$G$21="English",O19,P19)</f>
        <v>ADDITIONAL PRODUCT INFORMATION</v>
      </c>
      <c r="C19" s="195"/>
      <c r="D19" s="195" t="s">
        <v>305</v>
      </c>
      <c r="E19" s="195" t="s">
        <v>305</v>
      </c>
      <c r="F19" s="195" t="s">
        <v>305</v>
      </c>
      <c r="G19" s="195" t="s">
        <v>305</v>
      </c>
      <c r="H19" s="195" t="s">
        <v>305</v>
      </c>
      <c r="I19" s="195" t="s">
        <v>305</v>
      </c>
      <c r="J19" s="195" t="s">
        <v>305</v>
      </c>
      <c r="K19" s="195" t="s">
        <v>305</v>
      </c>
      <c r="L19" s="196" t="s">
        <v>305</v>
      </c>
      <c r="O19" s="107" t="s">
        <v>218</v>
      </c>
      <c r="P19" s="107" t="s">
        <v>219</v>
      </c>
    </row>
    <row r="20" spans="1:16" s="6" customFormat="1" x14ac:dyDescent="0.25">
      <c r="A20" s="5"/>
      <c r="B20" s="129"/>
      <c r="C20" s="139"/>
      <c r="D20" s="139"/>
      <c r="E20" s="139"/>
      <c r="F20" s="139"/>
      <c r="G20" s="139"/>
      <c r="H20" s="139"/>
      <c r="I20" s="139"/>
      <c r="J20" s="139"/>
      <c r="K20" s="139"/>
      <c r="L20" s="130"/>
      <c r="O20" s="16"/>
      <c r="P20" s="16"/>
    </row>
    <row r="21" spans="1:16" s="6" customFormat="1" ht="64.5" customHeight="1" x14ac:dyDescent="0.25">
      <c r="A21" s="5"/>
      <c r="B21" s="166" t="str">
        <f>IF(Intro!$G$21="English",O21,P21)</f>
        <v>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v>
      </c>
      <c r="C21" s="243"/>
      <c r="D21" s="243"/>
      <c r="E21" s="243"/>
      <c r="F21" s="243"/>
      <c r="G21" s="243"/>
      <c r="H21" s="243"/>
      <c r="I21" s="243"/>
      <c r="J21" s="243"/>
      <c r="K21" s="243"/>
      <c r="L21" s="168"/>
      <c r="O21" s="16" t="s">
        <v>277</v>
      </c>
      <c r="P21" s="135" t="s">
        <v>278</v>
      </c>
    </row>
    <row r="22" spans="1:16" s="6" customFormat="1" ht="46.5" customHeight="1" x14ac:dyDescent="0.25">
      <c r="A22" s="5"/>
      <c r="B22" s="166" t="str">
        <f>IF(Intro!$G$21="English",O22,P22)</f>
        <v>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v>
      </c>
      <c r="C22" s="243"/>
      <c r="D22" s="243"/>
      <c r="E22" s="243"/>
      <c r="F22" s="243"/>
      <c r="G22" s="243"/>
      <c r="H22" s="243"/>
      <c r="I22" s="243"/>
      <c r="J22" s="243"/>
      <c r="K22" s="243"/>
      <c r="L22" s="168"/>
      <c r="O22" s="16" t="s">
        <v>279</v>
      </c>
      <c r="P22" s="135" t="s">
        <v>280</v>
      </c>
    </row>
    <row r="23" spans="1:16" s="6" customFormat="1" ht="33" customHeight="1" x14ac:dyDescent="0.25">
      <c r="A23" s="5"/>
      <c r="B23" s="166" t="str">
        <f>IF(Intro!$G$21="English",O23,P23)</f>
        <v>Some of these gauges and specifications, as well as specific lengths and widths, command a price premium.</v>
      </c>
      <c r="C23" s="243"/>
      <c r="D23" s="243"/>
      <c r="E23" s="243"/>
      <c r="F23" s="243"/>
      <c r="G23" s="243"/>
      <c r="H23" s="243"/>
      <c r="I23" s="243"/>
      <c r="J23" s="243"/>
      <c r="K23" s="243"/>
      <c r="L23" s="168"/>
      <c r="O23" s="16" t="s">
        <v>281</v>
      </c>
      <c r="P23" s="135" t="s">
        <v>282</v>
      </c>
    </row>
    <row r="24" spans="1:16" s="6" customFormat="1" x14ac:dyDescent="0.25">
      <c r="A24" s="5"/>
      <c r="B24" s="244" t="str">
        <f>IF(Intro!$G$21="English",O24,P24)</f>
        <v>Product Use</v>
      </c>
      <c r="C24" s="245"/>
      <c r="D24" s="245"/>
      <c r="E24" s="245"/>
      <c r="F24" s="245"/>
      <c r="G24" s="245"/>
      <c r="H24" s="245"/>
      <c r="I24" s="245"/>
      <c r="J24" s="245"/>
      <c r="K24" s="245"/>
      <c r="L24" s="246"/>
      <c r="O24" s="16" t="s">
        <v>283</v>
      </c>
      <c r="P24" s="135" t="s">
        <v>284</v>
      </c>
    </row>
    <row r="25" spans="1:16" s="6" customFormat="1" ht="39" customHeight="1" x14ac:dyDescent="0.25">
      <c r="A25" s="5"/>
      <c r="B25" s="166" t="str">
        <f>IF(Intro!$G$21="English",O25,P25)</f>
        <v>Heavy plate is used in a number of applications, the most common of which are the production of rail cars, oil and gas storage tanks, heavy machinery, agricultural equipment, bridges, industrial buildings, high-rise office towers, ships and barges, and pressure vessels.</v>
      </c>
      <c r="C25" s="243"/>
      <c r="D25" s="243"/>
      <c r="E25" s="243"/>
      <c r="F25" s="243"/>
      <c r="G25" s="243"/>
      <c r="H25" s="243"/>
      <c r="I25" s="243"/>
      <c r="J25" s="243"/>
      <c r="K25" s="243"/>
      <c r="L25" s="168"/>
      <c r="O25" s="16" t="s">
        <v>295</v>
      </c>
      <c r="P25" s="135" t="s">
        <v>296</v>
      </c>
    </row>
    <row r="26" spans="1:16" s="6" customFormat="1" x14ac:dyDescent="0.25">
      <c r="A26" s="5"/>
      <c r="B26" s="77"/>
      <c r="C26" s="78"/>
      <c r="D26" s="78"/>
      <c r="E26" s="78"/>
      <c r="F26" s="78"/>
      <c r="G26" s="78"/>
      <c r="H26" s="78"/>
      <c r="I26" s="78"/>
      <c r="J26" s="78"/>
      <c r="K26" s="78"/>
      <c r="L26" s="79"/>
      <c r="O26" s="16"/>
      <c r="P26" s="16"/>
    </row>
    <row r="27" spans="1:16" s="6" customFormat="1" x14ac:dyDescent="0.25">
      <c r="A27" s="5"/>
      <c r="B27" s="15"/>
      <c r="C27" s="15"/>
      <c r="D27" s="15"/>
      <c r="E27" s="3"/>
      <c r="F27" s="3"/>
      <c r="G27" s="3"/>
      <c r="H27" s="3"/>
      <c r="I27" s="3"/>
      <c r="J27" s="3"/>
      <c r="K27" s="3"/>
      <c r="L27" s="3"/>
      <c r="O27" s="16"/>
      <c r="P27" s="16"/>
    </row>
    <row r="28" spans="1:16" s="1" customFormat="1" x14ac:dyDescent="0.25">
      <c r="A28" s="5"/>
      <c r="B28" s="194" t="str">
        <f>UPPER(IF(Intro!$G$21="English",O28,P28))</f>
        <v>CUSTOMS TARIFF</v>
      </c>
      <c r="C28" s="195"/>
      <c r="D28" s="195" t="s">
        <v>305</v>
      </c>
      <c r="E28" s="195" t="s">
        <v>305</v>
      </c>
      <c r="F28" s="195" t="s">
        <v>305</v>
      </c>
      <c r="G28" s="195" t="s">
        <v>305</v>
      </c>
      <c r="H28" s="195" t="s">
        <v>305</v>
      </c>
      <c r="I28" s="195" t="s">
        <v>305</v>
      </c>
      <c r="J28" s="195" t="s">
        <v>305</v>
      </c>
      <c r="K28" s="195" t="s">
        <v>305</v>
      </c>
      <c r="L28" s="196" t="s">
        <v>305</v>
      </c>
      <c r="M28" s="6"/>
      <c r="N28" s="26"/>
      <c r="O28" s="24" t="s">
        <v>35</v>
      </c>
      <c r="P28" s="24" t="s">
        <v>36</v>
      </c>
    </row>
    <row r="29" spans="1:16" x14ac:dyDescent="0.25">
      <c r="B29" s="17"/>
      <c r="C29" s="136"/>
      <c r="D29" s="136"/>
      <c r="E29" s="137"/>
      <c r="F29" s="137"/>
      <c r="G29" s="137"/>
      <c r="H29" s="137"/>
      <c r="I29" s="137"/>
      <c r="J29" s="137"/>
      <c r="K29" s="137"/>
      <c r="L29" s="18"/>
      <c r="M29" s="8"/>
    </row>
    <row r="30" spans="1:16" ht="14.85" customHeight="1" x14ac:dyDescent="0.25">
      <c r="B30" s="166" t="str">
        <f>IF(Intro!$G$21="English",O30,P30)</f>
        <v>The goods are commonly classified in the Customs Tariff under the following Harmonized Commodity Description and Coding System (HS) numbers:</v>
      </c>
      <c r="C30" s="243"/>
      <c r="D30" s="243"/>
      <c r="E30" s="243"/>
      <c r="F30" s="243"/>
      <c r="G30" s="243"/>
      <c r="H30" s="243"/>
      <c r="I30" s="243"/>
      <c r="J30" s="243"/>
      <c r="K30" s="243"/>
      <c r="L30" s="168"/>
      <c r="M30" s="8"/>
      <c r="O30" s="8" t="s">
        <v>289</v>
      </c>
      <c r="P30" s="8" t="s">
        <v>290</v>
      </c>
    </row>
    <row r="31" spans="1:16" ht="14.85" customHeight="1" x14ac:dyDescent="0.25">
      <c r="B31" s="140"/>
      <c r="C31" s="139"/>
      <c r="D31" s="139"/>
      <c r="E31" s="139"/>
      <c r="F31" s="139"/>
      <c r="G31" s="139"/>
      <c r="H31" s="139"/>
      <c r="I31" s="139"/>
      <c r="J31" s="139"/>
      <c r="K31" s="139"/>
      <c r="L31" s="130"/>
      <c r="M31" s="8"/>
    </row>
    <row r="32" spans="1:16" x14ac:dyDescent="0.25">
      <c r="B32" s="166"/>
      <c r="C32" s="260"/>
      <c r="D32" s="261" t="str">
        <f>Variables!B20</f>
        <v>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v>
      </c>
      <c r="E32" s="231"/>
      <c r="F32" s="231"/>
      <c r="G32" s="231"/>
      <c r="H32" s="231"/>
      <c r="I32" s="231"/>
      <c r="J32" s="232"/>
      <c r="K32" s="139"/>
      <c r="L32" s="130"/>
      <c r="M32" s="8"/>
      <c r="O32" s="8" t="s">
        <v>306</v>
      </c>
      <c r="P32" s="8" t="s">
        <v>307</v>
      </c>
    </row>
    <row r="33" spans="1:16" x14ac:dyDescent="0.25">
      <c r="B33" s="166"/>
      <c r="C33" s="260"/>
      <c r="D33" s="262"/>
      <c r="E33" s="263"/>
      <c r="F33" s="263"/>
      <c r="G33" s="263"/>
      <c r="H33" s="263"/>
      <c r="I33" s="263"/>
      <c r="J33" s="264"/>
      <c r="K33" s="139"/>
      <c r="L33" s="130"/>
      <c r="M33" s="8"/>
      <c r="O33" s="42"/>
    </row>
    <row r="34" spans="1:16" x14ac:dyDescent="0.25">
      <c r="B34" s="166"/>
      <c r="C34" s="260"/>
      <c r="D34" s="262"/>
      <c r="E34" s="263"/>
      <c r="F34" s="263"/>
      <c r="G34" s="263"/>
      <c r="H34" s="263"/>
      <c r="I34" s="263"/>
      <c r="J34" s="264"/>
      <c r="K34" s="139"/>
      <c r="L34" s="163"/>
      <c r="M34" s="8"/>
      <c r="O34" s="42"/>
    </row>
    <row r="35" spans="1:16" x14ac:dyDescent="0.25">
      <c r="B35" s="166"/>
      <c r="C35" s="260"/>
      <c r="D35" s="262"/>
      <c r="E35" s="263"/>
      <c r="F35" s="263"/>
      <c r="G35" s="263"/>
      <c r="H35" s="263"/>
      <c r="I35" s="263"/>
      <c r="J35" s="264"/>
      <c r="K35" s="139"/>
      <c r="L35" s="163"/>
      <c r="M35" s="8"/>
      <c r="O35" s="42"/>
    </row>
    <row r="36" spans="1:16" x14ac:dyDescent="0.25">
      <c r="B36" s="166"/>
      <c r="C36" s="260"/>
      <c r="D36" s="262"/>
      <c r="E36" s="263"/>
      <c r="F36" s="263"/>
      <c r="G36" s="263"/>
      <c r="H36" s="263"/>
      <c r="I36" s="263"/>
      <c r="J36" s="264"/>
      <c r="K36" s="139"/>
      <c r="L36" s="130"/>
      <c r="M36" s="8"/>
      <c r="O36" s="42"/>
    </row>
    <row r="37" spans="1:16" ht="14.45" customHeight="1" x14ac:dyDescent="0.25">
      <c r="B37" s="166"/>
      <c r="C37" s="260"/>
      <c r="D37" s="233"/>
      <c r="E37" s="234"/>
      <c r="F37" s="234"/>
      <c r="G37" s="234"/>
      <c r="H37" s="234"/>
      <c r="I37" s="234"/>
      <c r="J37" s="235"/>
      <c r="K37" s="139"/>
      <c r="L37" s="130"/>
      <c r="M37" s="8"/>
      <c r="O37" s="42"/>
    </row>
    <row r="38" spans="1:16" ht="14.1" customHeight="1" x14ac:dyDescent="0.25">
      <c r="B38" s="141"/>
      <c r="C38" s="142"/>
      <c r="D38" s="139"/>
      <c r="E38" s="139"/>
      <c r="F38" s="139"/>
      <c r="G38" s="139"/>
      <c r="H38" s="139"/>
      <c r="I38" s="139"/>
      <c r="J38" s="139"/>
      <c r="K38" s="139"/>
      <c r="L38" s="130"/>
      <c r="M38" s="8"/>
    </row>
    <row r="39" spans="1:16" ht="14.1" customHeight="1" x14ac:dyDescent="0.25">
      <c r="B39" s="166" t="str">
        <f>IF(Intro!$G$21="English",O39,P39)</f>
        <v>These tariff classification numbers may include other products than the goods, and the goods may also fall under additional tariff classification numbers.</v>
      </c>
      <c r="C39" s="243"/>
      <c r="D39" s="243"/>
      <c r="E39" s="243"/>
      <c r="F39" s="243"/>
      <c r="G39" s="243"/>
      <c r="H39" s="243"/>
      <c r="I39" s="243"/>
      <c r="J39" s="243"/>
      <c r="K39" s="243"/>
      <c r="L39" s="168"/>
      <c r="M39" s="8"/>
      <c r="O39" s="8" t="s">
        <v>316</v>
      </c>
      <c r="P39" s="8" t="s">
        <v>317</v>
      </c>
    </row>
    <row r="40" spans="1:16" x14ac:dyDescent="0.25">
      <c r="B40" s="77"/>
      <c r="C40" s="78"/>
      <c r="D40" s="78"/>
      <c r="E40" s="78"/>
      <c r="F40" s="78"/>
      <c r="G40" s="78"/>
      <c r="H40" s="78"/>
      <c r="I40" s="78"/>
      <c r="J40" s="78"/>
      <c r="K40" s="78"/>
      <c r="L40" s="79"/>
      <c r="M40" s="8"/>
    </row>
    <row r="41" spans="1:16" x14ac:dyDescent="0.25">
      <c r="B41" s="74"/>
      <c r="C41" s="74"/>
      <c r="D41" s="74"/>
      <c r="E41" s="74"/>
      <c r="F41" s="74"/>
      <c r="G41" s="74"/>
      <c r="H41" s="74"/>
      <c r="I41" s="74"/>
      <c r="J41" s="74"/>
      <c r="K41" s="74"/>
      <c r="L41" s="74"/>
      <c r="M41" s="8"/>
    </row>
    <row r="42" spans="1:16" s="1" customFormat="1" x14ac:dyDescent="0.25">
      <c r="A42" s="5"/>
      <c r="B42" s="194" t="str">
        <f>IF(Intro!$G$21="English",O42,P42)</f>
        <v>GLOSSARY</v>
      </c>
      <c r="C42" s="195"/>
      <c r="D42" s="195" t="s">
        <v>305</v>
      </c>
      <c r="E42" s="195" t="s">
        <v>305</v>
      </c>
      <c r="F42" s="195" t="s">
        <v>305</v>
      </c>
      <c r="G42" s="195" t="s">
        <v>305</v>
      </c>
      <c r="H42" s="195" t="s">
        <v>305</v>
      </c>
      <c r="I42" s="195" t="s">
        <v>305</v>
      </c>
      <c r="J42" s="195" t="s">
        <v>305</v>
      </c>
      <c r="K42" s="195" t="s">
        <v>305</v>
      </c>
      <c r="L42" s="196" t="s">
        <v>305</v>
      </c>
      <c r="M42" s="6"/>
      <c r="N42" s="26"/>
      <c r="O42" s="107" t="s">
        <v>220</v>
      </c>
      <c r="P42" s="107" t="s">
        <v>159</v>
      </c>
    </row>
    <row r="43" spans="1:16" x14ac:dyDescent="0.25">
      <c r="B43" s="247" t="str">
        <f>IF(Intro!$G$21="English",O43,P43)</f>
        <v>Direct employment</v>
      </c>
      <c r="C43" s="248"/>
      <c r="D43" s="253" t="str">
        <f>IF(Intro!$G$21="English",O44,P44)</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43" s="254"/>
      <c r="F43" s="254"/>
      <c r="G43" s="254"/>
      <c r="H43" s="254"/>
      <c r="I43" s="254"/>
      <c r="J43" s="254"/>
      <c r="K43" s="254"/>
      <c r="L43" s="255"/>
      <c r="M43" s="8"/>
      <c r="O43" s="7" t="s">
        <v>156</v>
      </c>
      <c r="P43" s="8" t="s">
        <v>157</v>
      </c>
    </row>
    <row r="44" spans="1:16" x14ac:dyDescent="0.25">
      <c r="B44" s="249"/>
      <c r="C44" s="250"/>
      <c r="D44" s="256"/>
      <c r="E44" s="243"/>
      <c r="F44" s="243"/>
      <c r="G44" s="243"/>
      <c r="H44" s="243"/>
      <c r="I44" s="243"/>
      <c r="J44" s="243"/>
      <c r="K44" s="243"/>
      <c r="L44" s="168"/>
      <c r="M44" s="8"/>
      <c r="O44" s="7" t="s">
        <v>166</v>
      </c>
      <c r="P44" s="8" t="s">
        <v>256</v>
      </c>
    </row>
    <row r="45" spans="1:16" x14ac:dyDescent="0.25">
      <c r="B45" s="251"/>
      <c r="C45" s="252"/>
      <c r="D45" s="257"/>
      <c r="E45" s="258"/>
      <c r="F45" s="258"/>
      <c r="G45" s="258"/>
      <c r="H45" s="258"/>
      <c r="I45" s="258"/>
      <c r="J45" s="258"/>
      <c r="K45" s="258"/>
      <c r="L45" s="259"/>
      <c r="M45" s="8"/>
    </row>
    <row r="46" spans="1:16" x14ac:dyDescent="0.25">
      <c r="B46" s="247" t="str">
        <f>IF(Intro!$G$21="English",O46,P46)</f>
        <v>Indirect employment</v>
      </c>
      <c r="C46" s="248"/>
      <c r="D46" s="253" t="str">
        <f>IF(Intro!$G$21="English",O47,P47)</f>
        <v>Includes plant personnel such as supervisors, superintendents and quality control employees, but does not include sales and administrative personnel.</v>
      </c>
      <c r="E46" s="254"/>
      <c r="F46" s="254"/>
      <c r="G46" s="254"/>
      <c r="H46" s="254"/>
      <c r="I46" s="254"/>
      <c r="J46" s="254"/>
      <c r="K46" s="254"/>
      <c r="L46" s="255"/>
      <c r="M46" s="8"/>
      <c r="O46" s="7" t="s">
        <v>176</v>
      </c>
      <c r="P46" s="8" t="s">
        <v>185</v>
      </c>
    </row>
    <row r="47" spans="1:16" x14ac:dyDescent="0.25">
      <c r="B47" s="249"/>
      <c r="C47" s="250"/>
      <c r="D47" s="256"/>
      <c r="E47" s="243"/>
      <c r="F47" s="243"/>
      <c r="G47" s="243"/>
      <c r="H47" s="243"/>
      <c r="I47" s="243"/>
      <c r="J47" s="243"/>
      <c r="K47" s="243"/>
      <c r="L47" s="168"/>
      <c r="M47" s="8"/>
      <c r="O47" s="7" t="s">
        <v>186</v>
      </c>
      <c r="P47" s="8" t="s">
        <v>158</v>
      </c>
    </row>
    <row r="48" spans="1:16" x14ac:dyDescent="0.25">
      <c r="B48" s="249"/>
      <c r="C48" s="250"/>
      <c r="D48" s="256"/>
      <c r="E48" s="243"/>
      <c r="F48" s="243"/>
      <c r="G48" s="243"/>
      <c r="H48" s="243"/>
      <c r="I48" s="243"/>
      <c r="J48" s="243"/>
      <c r="K48" s="243"/>
      <c r="L48" s="168"/>
      <c r="M48" s="8"/>
      <c r="O48" s="7"/>
    </row>
    <row r="49" spans="2:16" x14ac:dyDescent="0.25">
      <c r="B49" s="251"/>
      <c r="C49" s="252"/>
      <c r="D49" s="257"/>
      <c r="E49" s="258"/>
      <c r="F49" s="258"/>
      <c r="G49" s="258"/>
      <c r="H49" s="258"/>
      <c r="I49" s="258"/>
      <c r="J49" s="258"/>
      <c r="K49" s="258"/>
      <c r="L49" s="259"/>
      <c r="M49" s="8"/>
    </row>
    <row r="58" spans="2:16" x14ac:dyDescent="0.25">
      <c r="M58" s="8"/>
      <c r="O58" s="7"/>
      <c r="P58" s="7"/>
    </row>
    <row r="59" spans="2:16" x14ac:dyDescent="0.25">
      <c r="M59" s="8"/>
      <c r="O59" s="7"/>
      <c r="P59" s="7"/>
    </row>
    <row r="60" spans="2:16" x14ac:dyDescent="0.25">
      <c r="M60" s="8"/>
    </row>
    <row r="61" spans="2:16" x14ac:dyDescent="0.25">
      <c r="M61" s="8"/>
    </row>
    <row r="62" spans="2:16" x14ac:dyDescent="0.25">
      <c r="M62" s="8"/>
    </row>
    <row r="63" spans="2:16" x14ac:dyDescent="0.25">
      <c r="M63" s="8"/>
    </row>
    <row r="64" spans="2:16" x14ac:dyDescent="0.25">
      <c r="M64" s="8"/>
    </row>
    <row r="65" spans="13:18" x14ac:dyDescent="0.25">
      <c r="M65" s="8"/>
    </row>
    <row r="66" spans="13:18" x14ac:dyDescent="0.25">
      <c r="M66" s="8"/>
    </row>
    <row r="67" spans="13:18" x14ac:dyDescent="0.25">
      <c r="M67" s="8"/>
    </row>
    <row r="68" spans="13:18" x14ac:dyDescent="0.25">
      <c r="M68" s="8"/>
    </row>
    <row r="69" spans="13:18" x14ac:dyDescent="0.25">
      <c r="M69" s="8"/>
    </row>
    <row r="70" spans="13:18" x14ac:dyDescent="0.25">
      <c r="M70" s="8"/>
    </row>
    <row r="71" spans="13:18" x14ac:dyDescent="0.25">
      <c r="M71" s="8"/>
    </row>
    <row r="72" spans="13:18" x14ac:dyDescent="0.25">
      <c r="M72" s="8"/>
    </row>
    <row r="73" spans="13:18" x14ac:dyDescent="0.25">
      <c r="M73" s="8"/>
    </row>
    <row r="74" spans="13:18" x14ac:dyDescent="0.25">
      <c r="M74" s="8"/>
    </row>
    <row r="75" spans="13:18" x14ac:dyDescent="0.25">
      <c r="M75" s="8"/>
    </row>
    <row r="76" spans="13:18" x14ac:dyDescent="0.25">
      <c r="M76" s="8"/>
      <c r="P76" s="7"/>
      <c r="R76" s="7"/>
    </row>
    <row r="77" spans="13:18" x14ac:dyDescent="0.25">
      <c r="M77" s="8"/>
      <c r="R77" s="7"/>
    </row>
    <row r="78" spans="13:18" x14ac:dyDescent="0.25">
      <c r="M78" s="8"/>
    </row>
    <row r="79" spans="13:18" x14ac:dyDescent="0.25">
      <c r="M79" s="8"/>
    </row>
    <row r="80" spans="13:18" x14ac:dyDescent="0.25">
      <c r="M80" s="8"/>
    </row>
    <row r="84" spans="13:13" ht="15" customHeight="1" x14ac:dyDescent="0.25">
      <c r="M84" s="8"/>
    </row>
    <row r="85" spans="13:13" ht="15" customHeight="1" x14ac:dyDescent="0.25">
      <c r="M85" s="8"/>
    </row>
    <row r="86" spans="13:13" x14ac:dyDescent="0.25">
      <c r="M86" s="8"/>
    </row>
    <row r="87" spans="13:13" x14ac:dyDescent="0.25">
      <c r="M87" s="8"/>
    </row>
  </sheetData>
  <sheetProtection algorithmName="SHA-512" hashValue="ue7OBYQl3ft8unNJJhaG6+M6QeT/oEwRYRjHXA4/CNsSV588iAJOAyvsH/4PUyCh57nyI+hRHw8hR7+M3izuHQ==" saltValue="IBZ9V+J0K7m53JSMwEfEHg==" spinCount="100000" sheet="1" objects="1" scenarios="1" selectLockedCells="1"/>
  <mergeCells count="23">
    <mergeCell ref="B25:L25"/>
    <mergeCell ref="B46:C49"/>
    <mergeCell ref="D46:L49"/>
    <mergeCell ref="B28:L28"/>
    <mergeCell ref="B32:C37"/>
    <mergeCell ref="D32:J37"/>
    <mergeCell ref="B42:L42"/>
    <mergeCell ref="B43:C45"/>
    <mergeCell ref="D43:L45"/>
    <mergeCell ref="B30:L30"/>
    <mergeCell ref="B39:L39"/>
    <mergeCell ref="B4:L4"/>
    <mergeCell ref="B5:L5"/>
    <mergeCell ref="B6:L6"/>
    <mergeCell ref="B21:L21"/>
    <mergeCell ref="B24:L24"/>
    <mergeCell ref="B8:L8"/>
    <mergeCell ref="B10:L10"/>
    <mergeCell ref="B19:L19"/>
    <mergeCell ref="B12:L13"/>
    <mergeCell ref="B15:L16"/>
    <mergeCell ref="B22:L22"/>
    <mergeCell ref="B23:L23"/>
  </mergeCells>
  <printOptions horizontalCentered="1"/>
  <pageMargins left="0.25" right="0.25" top="0.75" bottom="0.75" header="0.3" footer="0.3"/>
  <pageSetup scale="63" fitToHeight="0" orientation="portrait" r:id="rId1"/>
  <headerFooter>
    <oddFooter>&amp;L&amp;A</oddFooter>
  </headerFooter>
  <rowBreaks count="1" manualBreakCount="1">
    <brk id="41"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298"/>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5703125" style="8" customWidth="1"/>
    <col min="18" max="18" width="12.85546875" style="8" customWidth="1"/>
    <col min="19" max="16384" width="9.140625" style="8"/>
  </cols>
  <sheetData>
    <row r="1" spans="1:18" x14ac:dyDescent="0.25">
      <c r="O1" s="8" t="s">
        <v>253</v>
      </c>
      <c r="P1" s="8" t="s">
        <v>253</v>
      </c>
      <c r="Q1" s="9"/>
      <c r="R1" s="9"/>
    </row>
    <row r="2" spans="1:18" x14ac:dyDescent="0.25">
      <c r="B2" s="10" t="s">
        <v>0</v>
      </c>
      <c r="C2" s="10"/>
      <c r="D2" s="10"/>
      <c r="O2" s="9" t="s">
        <v>64</v>
      </c>
      <c r="P2" s="9" t="s">
        <v>74</v>
      </c>
    </row>
    <row r="3" spans="1:18" x14ac:dyDescent="0.25">
      <c r="B3" s="12"/>
      <c r="C3" s="12"/>
      <c r="D3" s="12"/>
      <c r="O3" s="11"/>
      <c r="P3" s="11"/>
    </row>
    <row r="4" spans="1:18" s="1" customFormat="1" x14ac:dyDescent="0.25">
      <c r="A4" s="5"/>
      <c r="B4" s="229" t="str">
        <f>Info!B4</f>
        <v>UNIONS' QUESTIONNAIRE</v>
      </c>
      <c r="C4" s="229"/>
      <c r="D4" s="229"/>
      <c r="E4" s="229"/>
      <c r="F4" s="229"/>
      <c r="G4" s="229"/>
      <c r="H4" s="229"/>
      <c r="I4" s="229"/>
      <c r="J4" s="229"/>
      <c r="K4" s="229"/>
      <c r="L4" s="229"/>
      <c r="M4" s="13"/>
      <c r="N4" s="13"/>
      <c r="O4" s="228" t="s">
        <v>236</v>
      </c>
      <c r="P4" s="228"/>
    </row>
    <row r="5" spans="1:18" s="1" customFormat="1" x14ac:dyDescent="0.25">
      <c r="A5" s="5"/>
      <c r="B5" s="229" t="str">
        <f>Info!B5</f>
        <v>RR-2025-007</v>
      </c>
      <c r="C5" s="229"/>
      <c r="D5" s="229"/>
      <c r="E5" s="229"/>
      <c r="F5" s="229"/>
      <c r="G5" s="229"/>
      <c r="H5" s="229"/>
      <c r="I5" s="229"/>
      <c r="J5" s="229"/>
      <c r="K5" s="229"/>
      <c r="L5" s="229"/>
      <c r="M5" s="13"/>
      <c r="N5" s="13"/>
      <c r="O5" s="228"/>
      <c r="P5" s="228"/>
    </row>
    <row r="6" spans="1:18" s="6" customFormat="1" x14ac:dyDescent="0.25">
      <c r="A6" s="5"/>
      <c r="B6" s="229" t="str">
        <f>Info!B6</f>
        <v>HEAVY PLATE</v>
      </c>
      <c r="C6" s="229"/>
      <c r="D6" s="229"/>
      <c r="E6" s="229"/>
      <c r="F6" s="229"/>
      <c r="G6" s="229"/>
      <c r="H6" s="229"/>
      <c r="I6" s="229"/>
      <c r="J6" s="229"/>
      <c r="K6" s="229"/>
      <c r="L6" s="229"/>
      <c r="M6" s="24"/>
      <c r="N6" s="24"/>
      <c r="O6" s="228"/>
      <c r="P6" s="228"/>
    </row>
    <row r="7" spans="1:18" s="6" customFormat="1" x14ac:dyDescent="0.25">
      <c r="A7" s="5"/>
      <c r="B7" s="102"/>
      <c r="C7" s="102"/>
      <c r="D7" s="102"/>
      <c r="E7" s="102"/>
      <c r="F7" s="102"/>
      <c r="G7" s="102"/>
      <c r="H7" s="102"/>
      <c r="I7" s="102"/>
      <c r="J7" s="102"/>
      <c r="K7" s="102"/>
      <c r="L7" s="102"/>
      <c r="M7" s="24"/>
      <c r="N7" s="24"/>
      <c r="O7" s="228"/>
      <c r="P7" s="228"/>
    </row>
    <row r="8" spans="1:18" s="6" customFormat="1" x14ac:dyDescent="0.25">
      <c r="A8" s="5"/>
      <c r="B8" s="300" t="str">
        <f>IF(Intro!$G$21="English",O8,P8)</f>
        <v>The goods in the following questions refer to heavy plate as defined in the product description on the Intro tab.</v>
      </c>
      <c r="C8" s="300"/>
      <c r="D8" s="300"/>
      <c r="E8" s="300"/>
      <c r="F8" s="300"/>
      <c r="G8" s="300"/>
      <c r="H8" s="300"/>
      <c r="I8" s="300"/>
      <c r="J8" s="300"/>
      <c r="K8" s="300"/>
      <c r="L8" s="300"/>
      <c r="M8" s="24"/>
      <c r="N8" s="24"/>
      <c r="O8" s="16" t="str">
        <f>"The goods in the following questions refer to "&amp;Variables!B3&amp;" as defined in the product description on the Intro tab."</f>
        <v>The goods in the following questions refer to heavy plate as defined in the product description on the Intro tab.</v>
      </c>
      <c r="P8" s="16" t="str">
        <f>"Les marchandises dans les questions suivantes font référence au "&amp;Variables!C3&amp;" comme défini dans la description du produit de l'onglet Intro."</f>
        <v>Les marchandises dans les questions suivantes font référence au tôles fortes comme défini dans la description du produit de l'onglet Intro.</v>
      </c>
    </row>
    <row r="9" spans="1:18" s="6" customFormat="1" x14ac:dyDescent="0.25">
      <c r="A9" s="5"/>
      <c r="B9" s="300" t="str">
        <f>IF(Intro!$G$21="English",O9,P9)</f>
        <v xml:space="preserve">Product information and a glossary of terms can be found in the Info tab.
</v>
      </c>
      <c r="C9" s="300"/>
      <c r="D9" s="300"/>
      <c r="E9" s="300"/>
      <c r="F9" s="300"/>
      <c r="G9" s="300"/>
      <c r="H9" s="300"/>
      <c r="I9" s="300"/>
      <c r="J9" s="300"/>
      <c r="K9" s="300"/>
      <c r="L9" s="300"/>
      <c r="M9" s="24"/>
      <c r="N9" s="24"/>
      <c r="O9" s="16" t="s">
        <v>85</v>
      </c>
      <c r="P9" s="6" t="s">
        <v>86</v>
      </c>
    </row>
    <row r="10" spans="1:18" s="6" customFormat="1" x14ac:dyDescent="0.25">
      <c r="A10" s="5"/>
      <c r="B10" s="300" t="str">
        <f>IF(Intro!$G$21="English",O10,P10)</f>
        <v xml:space="preserve">Use the AddPub tab if more space is needed.
</v>
      </c>
      <c r="C10" s="300"/>
      <c r="D10" s="300"/>
      <c r="E10" s="300"/>
      <c r="F10" s="300"/>
      <c r="G10" s="300"/>
      <c r="H10" s="300"/>
      <c r="I10" s="300"/>
      <c r="J10" s="300"/>
      <c r="K10" s="300"/>
      <c r="L10" s="300"/>
      <c r="M10" s="24"/>
      <c r="N10" s="24"/>
      <c r="O10" s="16" t="s">
        <v>87</v>
      </c>
      <c r="P10" s="16" t="s">
        <v>88</v>
      </c>
    </row>
    <row r="11" spans="1:18" s="6" customFormat="1" x14ac:dyDescent="0.25">
      <c r="A11" s="5"/>
      <c r="B11" s="15"/>
      <c r="C11" s="15"/>
      <c r="D11" s="15"/>
      <c r="E11" s="3"/>
      <c r="F11" s="3"/>
      <c r="G11" s="3"/>
      <c r="H11" s="3"/>
      <c r="I11" s="3"/>
      <c r="J11" s="3"/>
      <c r="K11" s="3"/>
      <c r="L11" s="3"/>
      <c r="O11" s="16"/>
      <c r="P11" s="16"/>
    </row>
    <row r="12" spans="1:18" x14ac:dyDescent="0.25">
      <c r="B12" s="178" t="str">
        <f>IF(Intro!$G$21="English",O12,P12)</f>
        <v>GENERAL</v>
      </c>
      <c r="C12" s="179"/>
      <c r="D12" s="179"/>
      <c r="E12" s="179"/>
      <c r="F12" s="179"/>
      <c r="G12" s="179"/>
      <c r="H12" s="179"/>
      <c r="I12" s="179"/>
      <c r="J12" s="179"/>
      <c r="K12" s="179"/>
      <c r="L12" s="180"/>
      <c r="M12" s="35"/>
      <c r="O12" s="8" t="s">
        <v>204</v>
      </c>
      <c r="P12" s="7" t="s">
        <v>210</v>
      </c>
    </row>
    <row r="13" spans="1:18" x14ac:dyDescent="0.25">
      <c r="B13" s="312" t="s">
        <v>20</v>
      </c>
      <c r="C13" s="313"/>
      <c r="D13" s="313"/>
      <c r="E13" s="313"/>
      <c r="F13" s="313"/>
      <c r="G13" s="313"/>
      <c r="H13" s="313"/>
      <c r="I13" s="313"/>
      <c r="J13" s="313"/>
      <c r="K13" s="313"/>
      <c r="L13" s="314"/>
      <c r="M13" s="8"/>
    </row>
    <row r="14" spans="1:18" x14ac:dyDescent="0.25">
      <c r="B14" s="17"/>
      <c r="C14" s="29"/>
      <c r="D14" s="29"/>
      <c r="E14" s="30"/>
      <c r="F14" s="30"/>
      <c r="G14" s="30"/>
      <c r="H14" s="30"/>
      <c r="I14" s="30"/>
      <c r="J14" s="30"/>
      <c r="K14" s="30"/>
      <c r="L14" s="18"/>
      <c r="M14" s="8"/>
    </row>
    <row r="15" spans="1:18" x14ac:dyDescent="0.25">
      <c r="B15" s="175" t="str">
        <f>IF(Intro!$G$21="English",O15,P15)</f>
        <v>Provide a brief history of your union, with particular emphasis on activities involving employees that have produced the goods.</v>
      </c>
      <c r="C15" s="176"/>
      <c r="D15" s="176"/>
      <c r="E15" s="176"/>
      <c r="F15" s="176"/>
      <c r="G15" s="176"/>
      <c r="H15" s="176"/>
      <c r="I15" s="176"/>
      <c r="J15" s="176"/>
      <c r="K15" s="176"/>
      <c r="L15" s="177"/>
      <c r="M15" s="8"/>
      <c r="O15" s="22" t="s">
        <v>37</v>
      </c>
      <c r="P15" s="8" t="s">
        <v>38</v>
      </c>
    </row>
    <row r="16" spans="1:18" s="35" customFormat="1" x14ac:dyDescent="0.25">
      <c r="A16" s="76"/>
      <c r="B16" s="69"/>
      <c r="C16" s="70"/>
      <c r="D16" s="70"/>
      <c r="E16" s="70"/>
      <c r="F16" s="70"/>
      <c r="G16" s="70"/>
      <c r="H16" s="70"/>
      <c r="I16" s="70"/>
      <c r="J16" s="70"/>
      <c r="K16" s="70"/>
      <c r="L16" s="71"/>
    </row>
    <row r="17" spans="1:16" s="9" customFormat="1" x14ac:dyDescent="0.25">
      <c r="A17" s="4"/>
      <c r="B17" s="301"/>
      <c r="C17" s="302"/>
      <c r="D17" s="302"/>
      <c r="E17" s="302"/>
      <c r="F17" s="302"/>
      <c r="G17" s="302"/>
      <c r="H17" s="302"/>
      <c r="I17" s="302"/>
      <c r="J17" s="302"/>
      <c r="K17" s="302"/>
      <c r="L17" s="303"/>
      <c r="M17" s="35"/>
    </row>
    <row r="18" spans="1:16" s="9" customFormat="1" x14ac:dyDescent="0.25">
      <c r="A18" s="4"/>
      <c r="B18" s="301"/>
      <c r="C18" s="302"/>
      <c r="D18" s="302"/>
      <c r="E18" s="302"/>
      <c r="F18" s="302"/>
      <c r="G18" s="302"/>
      <c r="H18" s="302"/>
      <c r="I18" s="302"/>
      <c r="J18" s="302"/>
      <c r="K18" s="302"/>
      <c r="L18" s="303"/>
      <c r="M18" s="35"/>
    </row>
    <row r="19" spans="1:16" s="9" customFormat="1" x14ac:dyDescent="0.25">
      <c r="A19" s="4"/>
      <c r="B19" s="301"/>
      <c r="C19" s="302"/>
      <c r="D19" s="302"/>
      <c r="E19" s="302"/>
      <c r="F19" s="302"/>
      <c r="G19" s="302"/>
      <c r="H19" s="302"/>
      <c r="I19" s="302"/>
      <c r="J19" s="302"/>
      <c r="K19" s="302"/>
      <c r="L19" s="303"/>
      <c r="M19" s="35"/>
    </row>
    <row r="20" spans="1:16" s="9" customFormat="1" x14ac:dyDescent="0.25">
      <c r="A20" s="4"/>
      <c r="B20" s="301"/>
      <c r="C20" s="302"/>
      <c r="D20" s="302"/>
      <c r="E20" s="302"/>
      <c r="F20" s="302"/>
      <c r="G20" s="302"/>
      <c r="H20" s="302"/>
      <c r="I20" s="302"/>
      <c r="J20" s="302"/>
      <c r="K20" s="302"/>
      <c r="L20" s="303"/>
      <c r="M20" s="35"/>
    </row>
    <row r="21" spans="1:16" s="9" customFormat="1" x14ac:dyDescent="0.25">
      <c r="A21" s="4"/>
      <c r="B21" s="301"/>
      <c r="C21" s="302"/>
      <c r="D21" s="302"/>
      <c r="E21" s="302"/>
      <c r="F21" s="302"/>
      <c r="G21" s="302"/>
      <c r="H21" s="302"/>
      <c r="I21" s="302"/>
      <c r="J21" s="302"/>
      <c r="K21" s="302"/>
      <c r="L21" s="303"/>
      <c r="M21" s="35"/>
    </row>
    <row r="22" spans="1:16" s="9" customFormat="1" x14ac:dyDescent="0.25">
      <c r="A22" s="4"/>
      <c r="B22" s="301"/>
      <c r="C22" s="302"/>
      <c r="D22" s="302"/>
      <c r="E22" s="302"/>
      <c r="F22" s="302"/>
      <c r="G22" s="302"/>
      <c r="H22" s="302"/>
      <c r="I22" s="302"/>
      <c r="J22" s="302"/>
      <c r="K22" s="302"/>
      <c r="L22" s="303"/>
      <c r="M22" s="35"/>
    </row>
    <row r="23" spans="1:16" s="9" customFormat="1" x14ac:dyDescent="0.25">
      <c r="A23" s="4"/>
      <c r="B23" s="301"/>
      <c r="C23" s="302"/>
      <c r="D23" s="302"/>
      <c r="E23" s="302"/>
      <c r="F23" s="302"/>
      <c r="G23" s="302"/>
      <c r="H23" s="302"/>
      <c r="I23" s="302"/>
      <c r="J23" s="302"/>
      <c r="K23" s="302"/>
      <c r="L23" s="303"/>
      <c r="M23" s="35"/>
    </row>
    <row r="24" spans="1:16" s="9" customFormat="1" x14ac:dyDescent="0.25">
      <c r="A24" s="4"/>
      <c r="B24" s="301"/>
      <c r="C24" s="302"/>
      <c r="D24" s="302"/>
      <c r="E24" s="302"/>
      <c r="F24" s="302"/>
      <c r="G24" s="302"/>
      <c r="H24" s="302"/>
      <c r="I24" s="302"/>
      <c r="J24" s="302"/>
      <c r="K24" s="302"/>
      <c r="L24" s="303"/>
      <c r="M24" s="35"/>
    </row>
    <row r="25" spans="1:16" s="35" customFormat="1" x14ac:dyDescent="0.25">
      <c r="A25" s="76"/>
      <c r="B25" s="66"/>
      <c r="C25" s="67"/>
      <c r="D25" s="67"/>
      <c r="E25" s="67"/>
      <c r="F25" s="67"/>
      <c r="G25" s="67"/>
      <c r="H25" s="67"/>
      <c r="I25" s="67"/>
      <c r="J25" s="67"/>
      <c r="K25" s="67"/>
      <c r="L25" s="68"/>
    </row>
    <row r="26" spans="1:16" s="6" customFormat="1" x14ac:dyDescent="0.25">
      <c r="A26" s="5"/>
      <c r="B26" s="15"/>
      <c r="C26" s="15"/>
      <c r="D26" s="15"/>
      <c r="E26" s="3"/>
      <c r="F26" s="3"/>
      <c r="G26" s="3"/>
      <c r="H26" s="3"/>
      <c r="I26" s="3"/>
      <c r="J26" s="3"/>
      <c r="K26" s="3"/>
      <c r="L26" s="3"/>
      <c r="O26" s="16"/>
      <c r="P26" s="16"/>
    </row>
    <row r="27" spans="1:16" x14ac:dyDescent="0.25">
      <c r="B27" s="329" t="s">
        <v>187</v>
      </c>
      <c r="C27" s="330"/>
      <c r="D27" s="330"/>
      <c r="E27" s="330"/>
      <c r="F27" s="330"/>
      <c r="G27" s="330"/>
      <c r="H27" s="330"/>
      <c r="I27" s="330"/>
      <c r="J27" s="330"/>
      <c r="K27" s="330"/>
      <c r="L27" s="331"/>
      <c r="M27" s="35"/>
    </row>
    <row r="28" spans="1:16" s="9" customFormat="1" x14ac:dyDescent="0.25">
      <c r="A28" s="4"/>
      <c r="B28" s="315" t="s">
        <v>21</v>
      </c>
      <c r="C28" s="316"/>
      <c r="D28" s="316"/>
      <c r="E28" s="316"/>
      <c r="F28" s="316"/>
      <c r="G28" s="316"/>
      <c r="H28" s="316"/>
      <c r="I28" s="316"/>
      <c r="J28" s="316"/>
      <c r="K28" s="316"/>
      <c r="L28" s="317"/>
      <c r="M28" s="84"/>
    </row>
    <row r="29" spans="1:16" s="35" customFormat="1" x14ac:dyDescent="0.25">
      <c r="A29" s="76"/>
      <c r="B29" s="69"/>
      <c r="C29" s="70"/>
      <c r="D29" s="70"/>
      <c r="E29" s="70"/>
      <c r="F29" s="70"/>
      <c r="G29" s="70"/>
      <c r="H29" s="70"/>
      <c r="I29" s="70"/>
      <c r="J29" s="70"/>
      <c r="K29" s="70"/>
      <c r="L29" s="71"/>
    </row>
    <row r="30" spans="1:16" s="35" customFormat="1" x14ac:dyDescent="0.25">
      <c r="A30" s="76"/>
      <c r="B30" s="175" t="str">
        <f>IF(Intro!$G$21="English",O30,P30)</f>
        <v>List the names and addresses of all facilities in Canada that have employed your members involved in the production of the goods since January 1, 2023.</v>
      </c>
      <c r="C30" s="176"/>
      <c r="D30" s="176"/>
      <c r="E30" s="176"/>
      <c r="F30" s="176"/>
      <c r="G30" s="176"/>
      <c r="H30" s="176"/>
      <c r="I30" s="176"/>
      <c r="J30" s="176"/>
      <c r="K30" s="176"/>
      <c r="L30" s="177"/>
      <c r="O30" s="35"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35"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35" customFormat="1" x14ac:dyDescent="0.25">
      <c r="A31" s="76"/>
      <c r="B31" s="175"/>
      <c r="C31" s="176"/>
      <c r="D31" s="176"/>
      <c r="E31" s="176"/>
      <c r="F31" s="176"/>
      <c r="G31" s="176"/>
      <c r="H31" s="176"/>
      <c r="I31" s="176"/>
      <c r="J31" s="176"/>
      <c r="K31" s="176"/>
      <c r="L31" s="177"/>
    </row>
    <row r="32" spans="1:16" s="35" customFormat="1" x14ac:dyDescent="0.25">
      <c r="A32" s="76"/>
      <c r="B32" s="69"/>
      <c r="C32" s="70"/>
      <c r="D32" s="70"/>
      <c r="E32" s="70"/>
      <c r="F32" s="70"/>
      <c r="G32" s="70"/>
      <c r="H32" s="70"/>
      <c r="I32" s="70"/>
      <c r="J32" s="70"/>
      <c r="K32" s="70"/>
      <c r="L32" s="71"/>
    </row>
    <row r="33" spans="2:16" x14ac:dyDescent="0.25">
      <c r="B33" s="44"/>
      <c r="C33" s="304" t="str">
        <f>IF(Intro!$G$21="English",O35,P35)</f>
        <v>Firm Name and Facility</v>
      </c>
      <c r="D33" s="304"/>
      <c r="E33" s="304"/>
      <c r="F33" s="304" t="str">
        <f>IF(Intro!$G$21="English",O37,P37)</f>
        <v>Facility Address</v>
      </c>
      <c r="G33" s="304"/>
      <c r="H33" s="304"/>
      <c r="I33" s="304"/>
      <c r="J33" s="304" t="str">
        <f>IF(Intro!$G$21="English",O39,P39)</f>
        <v>Local Union or Bargaining Unit</v>
      </c>
      <c r="K33" s="304"/>
      <c r="L33" s="305"/>
      <c r="M33" s="8"/>
      <c r="O33" s="22"/>
    </row>
    <row r="34" spans="2:16" x14ac:dyDescent="0.25">
      <c r="B34" s="45"/>
      <c r="C34" s="304"/>
      <c r="D34" s="304"/>
      <c r="E34" s="304"/>
      <c r="F34" s="304"/>
      <c r="G34" s="304"/>
      <c r="H34" s="304"/>
      <c r="I34" s="304"/>
      <c r="J34" s="304"/>
      <c r="K34" s="304"/>
      <c r="L34" s="305"/>
      <c r="M34" s="8"/>
      <c r="O34" s="22"/>
    </row>
    <row r="35" spans="2:16" x14ac:dyDescent="0.25">
      <c r="B35" s="284">
        <v>1</v>
      </c>
      <c r="C35" s="278"/>
      <c r="D35" s="278"/>
      <c r="E35" s="278"/>
      <c r="F35" s="278"/>
      <c r="G35" s="278"/>
      <c r="H35" s="278"/>
      <c r="I35" s="278"/>
      <c r="J35" s="278"/>
      <c r="K35" s="278"/>
      <c r="L35" s="286"/>
      <c r="M35" s="8"/>
      <c r="O35" s="8" t="s">
        <v>39</v>
      </c>
      <c r="P35" s="8" t="s">
        <v>42</v>
      </c>
    </row>
    <row r="36" spans="2:16" x14ac:dyDescent="0.25">
      <c r="B36" s="284"/>
      <c r="C36" s="278"/>
      <c r="D36" s="278"/>
      <c r="E36" s="278"/>
      <c r="F36" s="278"/>
      <c r="G36" s="278"/>
      <c r="H36" s="278"/>
      <c r="I36" s="278"/>
      <c r="J36" s="278"/>
      <c r="K36" s="278"/>
      <c r="L36" s="286"/>
      <c r="M36" s="8"/>
    </row>
    <row r="37" spans="2:16" x14ac:dyDescent="0.25">
      <c r="B37" s="284">
        <v>2</v>
      </c>
      <c r="C37" s="278"/>
      <c r="D37" s="278"/>
      <c r="E37" s="278"/>
      <c r="F37" s="278"/>
      <c r="G37" s="278"/>
      <c r="H37" s="278"/>
      <c r="I37" s="278"/>
      <c r="J37" s="278"/>
      <c r="K37" s="278"/>
      <c r="L37" s="286"/>
      <c r="M37" s="8"/>
      <c r="O37" s="8" t="s">
        <v>40</v>
      </c>
      <c r="P37" s="8" t="s">
        <v>43</v>
      </c>
    </row>
    <row r="38" spans="2:16" x14ac:dyDescent="0.25">
      <c r="B38" s="284"/>
      <c r="C38" s="278"/>
      <c r="D38" s="278"/>
      <c r="E38" s="278"/>
      <c r="F38" s="278"/>
      <c r="G38" s="278"/>
      <c r="H38" s="278"/>
      <c r="I38" s="278"/>
      <c r="J38" s="278"/>
      <c r="K38" s="278"/>
      <c r="L38" s="286"/>
      <c r="M38" s="8"/>
    </row>
    <row r="39" spans="2:16" x14ac:dyDescent="0.25">
      <c r="B39" s="284">
        <v>3</v>
      </c>
      <c r="C39" s="278"/>
      <c r="D39" s="278"/>
      <c r="E39" s="278"/>
      <c r="F39" s="278"/>
      <c r="G39" s="278"/>
      <c r="H39" s="278"/>
      <c r="I39" s="278"/>
      <c r="J39" s="278"/>
      <c r="K39" s="278"/>
      <c r="L39" s="286"/>
      <c r="M39" s="8"/>
      <c r="O39" s="8" t="s">
        <v>41</v>
      </c>
      <c r="P39" s="8" t="s">
        <v>230</v>
      </c>
    </row>
    <row r="40" spans="2:16" x14ac:dyDescent="0.25">
      <c r="B40" s="284"/>
      <c r="C40" s="278"/>
      <c r="D40" s="278"/>
      <c r="E40" s="278"/>
      <c r="F40" s="278"/>
      <c r="G40" s="278"/>
      <c r="H40" s="278"/>
      <c r="I40" s="278"/>
      <c r="J40" s="278"/>
      <c r="K40" s="278"/>
      <c r="L40" s="286"/>
      <c r="M40" s="8"/>
    </row>
    <row r="41" spans="2:16" x14ac:dyDescent="0.25">
      <c r="B41" s="284">
        <v>4</v>
      </c>
      <c r="C41" s="278"/>
      <c r="D41" s="278"/>
      <c r="E41" s="278"/>
      <c r="F41" s="278"/>
      <c r="G41" s="278"/>
      <c r="H41" s="278"/>
      <c r="I41" s="278"/>
      <c r="J41" s="278"/>
      <c r="K41" s="278"/>
      <c r="L41" s="286"/>
      <c r="M41" s="8"/>
      <c r="O41" s="8" t="s">
        <v>39</v>
      </c>
      <c r="P41" s="8" t="s">
        <v>42</v>
      </c>
    </row>
    <row r="42" spans="2:16" x14ac:dyDescent="0.25">
      <c r="B42" s="284"/>
      <c r="C42" s="278"/>
      <c r="D42" s="278"/>
      <c r="E42" s="278"/>
      <c r="F42" s="278"/>
      <c r="G42" s="278"/>
      <c r="H42" s="278"/>
      <c r="I42" s="278"/>
      <c r="J42" s="278"/>
      <c r="K42" s="278"/>
      <c r="L42" s="286"/>
      <c r="M42" s="8"/>
    </row>
    <row r="43" spans="2:16" x14ac:dyDescent="0.25">
      <c r="B43" s="284">
        <v>5</v>
      </c>
      <c r="C43" s="278"/>
      <c r="D43" s="278"/>
      <c r="E43" s="278"/>
      <c r="F43" s="278"/>
      <c r="G43" s="278"/>
      <c r="H43" s="278"/>
      <c r="I43" s="278"/>
      <c r="J43" s="278"/>
      <c r="K43" s="278"/>
      <c r="L43" s="286"/>
      <c r="M43" s="8"/>
      <c r="O43" s="8" t="s">
        <v>40</v>
      </c>
      <c r="P43" s="8" t="s">
        <v>43</v>
      </c>
    </row>
    <row r="44" spans="2:16" x14ac:dyDescent="0.25">
      <c r="B44" s="284"/>
      <c r="C44" s="278"/>
      <c r="D44" s="278"/>
      <c r="E44" s="278"/>
      <c r="F44" s="278"/>
      <c r="G44" s="278"/>
      <c r="H44" s="278"/>
      <c r="I44" s="278"/>
      <c r="J44" s="278"/>
      <c r="K44" s="278"/>
      <c r="L44" s="286"/>
      <c r="M44" s="8"/>
    </row>
    <row r="45" spans="2:16" x14ac:dyDescent="0.25">
      <c r="B45" s="284">
        <v>6</v>
      </c>
      <c r="C45" s="278"/>
      <c r="D45" s="278"/>
      <c r="E45" s="278"/>
      <c r="F45" s="278"/>
      <c r="G45" s="278"/>
      <c r="H45" s="278"/>
      <c r="I45" s="278"/>
      <c r="J45" s="278"/>
      <c r="K45" s="278"/>
      <c r="L45" s="286"/>
      <c r="M45" s="8"/>
      <c r="O45" s="8" t="s">
        <v>41</v>
      </c>
      <c r="P45" s="8" t="s">
        <v>230</v>
      </c>
    </row>
    <row r="46" spans="2:16" x14ac:dyDescent="0.25">
      <c r="B46" s="284"/>
      <c r="C46" s="278"/>
      <c r="D46" s="278"/>
      <c r="E46" s="278"/>
      <c r="F46" s="278"/>
      <c r="G46" s="278"/>
      <c r="H46" s="278"/>
      <c r="I46" s="278"/>
      <c r="J46" s="278"/>
      <c r="K46" s="278"/>
      <c r="L46" s="286"/>
      <c r="M46" s="8"/>
    </row>
    <row r="47" spans="2:16" x14ac:dyDescent="0.25">
      <c r="B47" s="284">
        <v>7</v>
      </c>
      <c r="C47" s="278"/>
      <c r="D47" s="278"/>
      <c r="E47" s="278"/>
      <c r="F47" s="278"/>
      <c r="G47" s="278"/>
      <c r="H47" s="278"/>
      <c r="I47" s="278"/>
      <c r="J47" s="278"/>
      <c r="K47" s="278"/>
      <c r="L47" s="286"/>
      <c r="M47" s="8"/>
      <c r="O47" s="8" t="s">
        <v>40</v>
      </c>
      <c r="P47" s="8" t="s">
        <v>43</v>
      </c>
    </row>
    <row r="48" spans="2:16" x14ac:dyDescent="0.25">
      <c r="B48" s="284"/>
      <c r="C48" s="278"/>
      <c r="D48" s="278"/>
      <c r="E48" s="278"/>
      <c r="F48" s="278"/>
      <c r="G48" s="278"/>
      <c r="H48" s="278"/>
      <c r="I48" s="278"/>
      <c r="J48" s="278"/>
      <c r="K48" s="278"/>
      <c r="L48" s="286"/>
      <c r="M48" s="8"/>
    </row>
    <row r="49" spans="1:16" x14ac:dyDescent="0.25">
      <c r="B49" s="284">
        <v>8</v>
      </c>
      <c r="C49" s="278"/>
      <c r="D49" s="278"/>
      <c r="E49" s="278"/>
      <c r="F49" s="278"/>
      <c r="G49" s="278"/>
      <c r="H49" s="278"/>
      <c r="I49" s="278"/>
      <c r="J49" s="278"/>
      <c r="K49" s="278"/>
      <c r="L49" s="286"/>
      <c r="M49" s="8"/>
      <c r="O49" s="8" t="s">
        <v>41</v>
      </c>
      <c r="P49" s="8" t="s">
        <v>230</v>
      </c>
    </row>
    <row r="50" spans="1:16" x14ac:dyDescent="0.25">
      <c r="B50" s="284"/>
      <c r="C50" s="278"/>
      <c r="D50" s="278"/>
      <c r="E50" s="278"/>
      <c r="F50" s="278"/>
      <c r="G50" s="278"/>
      <c r="H50" s="278"/>
      <c r="I50" s="278"/>
      <c r="J50" s="278"/>
      <c r="K50" s="278"/>
      <c r="L50" s="286"/>
      <c r="M50" s="8"/>
    </row>
    <row r="51" spans="1:16" x14ac:dyDescent="0.25">
      <c r="B51" s="284">
        <v>9</v>
      </c>
      <c r="C51" s="278"/>
      <c r="D51" s="278"/>
      <c r="E51" s="278"/>
      <c r="F51" s="278"/>
      <c r="G51" s="278"/>
      <c r="H51" s="278"/>
      <c r="I51" s="278"/>
      <c r="J51" s="278"/>
      <c r="K51" s="278"/>
      <c r="L51" s="286"/>
      <c r="M51" s="8"/>
      <c r="O51" s="8" t="s">
        <v>40</v>
      </c>
      <c r="P51" s="8" t="s">
        <v>43</v>
      </c>
    </row>
    <row r="52" spans="1:16" x14ac:dyDescent="0.25">
      <c r="B52" s="284"/>
      <c r="C52" s="278"/>
      <c r="D52" s="278"/>
      <c r="E52" s="278"/>
      <c r="F52" s="278"/>
      <c r="G52" s="278"/>
      <c r="H52" s="278"/>
      <c r="I52" s="278"/>
      <c r="J52" s="278"/>
      <c r="K52" s="278"/>
      <c r="L52" s="286"/>
      <c r="M52" s="8"/>
    </row>
    <row r="53" spans="1:16" x14ac:dyDescent="0.25">
      <c r="B53" s="284">
        <v>10</v>
      </c>
      <c r="C53" s="278"/>
      <c r="D53" s="278"/>
      <c r="E53" s="278"/>
      <c r="F53" s="278"/>
      <c r="G53" s="278"/>
      <c r="H53" s="278"/>
      <c r="I53" s="278"/>
      <c r="J53" s="278"/>
      <c r="K53" s="278"/>
      <c r="L53" s="286"/>
      <c r="M53" s="8"/>
      <c r="O53" s="8" t="s">
        <v>41</v>
      </c>
      <c r="P53" s="8" t="s">
        <v>230</v>
      </c>
    </row>
    <row r="54" spans="1:16" x14ac:dyDescent="0.25">
      <c r="B54" s="284"/>
      <c r="C54" s="278"/>
      <c r="D54" s="278"/>
      <c r="E54" s="278"/>
      <c r="F54" s="278"/>
      <c r="G54" s="278"/>
      <c r="H54" s="278"/>
      <c r="I54" s="278"/>
      <c r="J54" s="278"/>
      <c r="K54" s="278"/>
      <c r="L54" s="286"/>
      <c r="M54" s="8"/>
    </row>
    <row r="55" spans="1:16" s="35" customFormat="1" x14ac:dyDescent="0.25">
      <c r="A55" s="4"/>
      <c r="B55" s="66"/>
      <c r="C55" s="67"/>
      <c r="D55" s="67"/>
      <c r="E55" s="67"/>
      <c r="F55" s="67"/>
      <c r="G55" s="67"/>
      <c r="H55" s="67"/>
      <c r="I55" s="67"/>
      <c r="J55" s="67"/>
      <c r="K55" s="67"/>
      <c r="L55" s="68"/>
    </row>
    <row r="56" spans="1:16" x14ac:dyDescent="0.25">
      <c r="B56" s="306" t="s">
        <v>22</v>
      </c>
      <c r="C56" s="307"/>
      <c r="D56" s="307"/>
      <c r="E56" s="307"/>
      <c r="F56" s="307"/>
      <c r="G56" s="307"/>
      <c r="H56" s="307"/>
      <c r="I56" s="307"/>
      <c r="J56" s="307"/>
      <c r="K56" s="307"/>
      <c r="L56" s="308"/>
      <c r="M56" s="8"/>
    </row>
    <row r="57" spans="1:16" x14ac:dyDescent="0.25">
      <c r="B57" s="17"/>
      <c r="C57" s="29"/>
      <c r="D57" s="29"/>
      <c r="E57" s="30"/>
      <c r="F57" s="30"/>
      <c r="G57" s="30"/>
      <c r="H57" s="30"/>
      <c r="I57" s="30"/>
      <c r="J57" s="30"/>
      <c r="K57" s="30"/>
      <c r="L57" s="18"/>
      <c r="M57" s="8"/>
    </row>
    <row r="58" spans="1:16" x14ac:dyDescent="0.25">
      <c r="B58" s="175" t="str">
        <f>IF(Intro!$G$21="English",O58,P58)</f>
        <v>Provide the number of your members involved in the production of the goods since January 1, 2023.</v>
      </c>
      <c r="C58" s="176"/>
      <c r="D58" s="176"/>
      <c r="E58" s="176"/>
      <c r="F58" s="176"/>
      <c r="G58" s="176"/>
      <c r="H58" s="176"/>
      <c r="I58" s="176"/>
      <c r="J58" s="176"/>
      <c r="K58" s="176"/>
      <c r="L58" s="177"/>
      <c r="M58" s="8"/>
      <c r="O58" s="22" t="str">
        <f>"Provide the number of your members involved in the production of the goods since January 1, "&amp;Variables!B6&amp;"."</f>
        <v>Provide the number of your members involved in the production of the goods since January 1, 2023.</v>
      </c>
      <c r="P58" s="8"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59"/>
      <c r="C59" s="60"/>
      <c r="D59" s="29"/>
      <c r="E59" s="30"/>
      <c r="F59" s="30"/>
      <c r="G59" s="30"/>
      <c r="H59" s="30"/>
      <c r="I59" s="30"/>
      <c r="J59" s="30"/>
      <c r="K59" s="30"/>
      <c r="L59" s="18"/>
      <c r="M59" s="8"/>
      <c r="O59" s="22"/>
    </row>
    <row r="60" spans="1:16" x14ac:dyDescent="0.25">
      <c r="B60" s="298" t="str">
        <f>IF(Intro!$G$21="English",O60,P60)</f>
        <v>Firm Name and Facility</v>
      </c>
      <c r="C60" s="231"/>
      <c r="D60" s="231"/>
      <c r="E60" s="231"/>
      <c r="F60" s="231"/>
      <c r="G60" s="232"/>
      <c r="H60" s="294">
        <f>Variables!$B$6</f>
        <v>2023</v>
      </c>
      <c r="I60" s="294">
        <f>H60+1</f>
        <v>2024</v>
      </c>
      <c r="J60" s="294">
        <f>I60+1</f>
        <v>2025</v>
      </c>
      <c r="K60" s="294" t="str">
        <f>IF(Intro!$G$21="English",Variables!B9,Variables!C9)</f>
        <v>Jan-Mar 2025</v>
      </c>
      <c r="L60" s="296" t="str">
        <f>IF(Intro!$G$21="English",Variables!B10,Variables!C10)</f>
        <v>Jan-Mar 2026</v>
      </c>
      <c r="M60" s="8"/>
      <c r="O60" s="22" t="str">
        <f>O35</f>
        <v>Firm Name and Facility</v>
      </c>
      <c r="P60" s="8" t="str">
        <f>P35</f>
        <v xml:space="preserve">Dénomination sociale de l’entreprise et installation </v>
      </c>
    </row>
    <row r="61" spans="1:16" x14ac:dyDescent="0.25">
      <c r="B61" s="299"/>
      <c r="C61" s="234"/>
      <c r="D61" s="234"/>
      <c r="E61" s="234"/>
      <c r="F61" s="234"/>
      <c r="G61" s="235"/>
      <c r="H61" s="295"/>
      <c r="I61" s="295"/>
      <c r="J61" s="295"/>
      <c r="K61" s="295"/>
      <c r="L61" s="297"/>
      <c r="M61" s="8"/>
      <c r="O61" s="22"/>
    </row>
    <row r="62" spans="1:16" x14ac:dyDescent="0.25">
      <c r="B62" s="291" t="str">
        <f>IF(C35="","-",C35)</f>
        <v>-</v>
      </c>
      <c r="C62" s="292"/>
      <c r="D62" s="292"/>
      <c r="E62" s="292"/>
      <c r="F62" s="292"/>
      <c r="G62" s="46" t="s">
        <v>105</v>
      </c>
      <c r="H62" s="47"/>
      <c r="I62" s="47"/>
      <c r="J62" s="47"/>
      <c r="K62" s="47"/>
      <c r="L62" s="48"/>
      <c r="M62" s="8"/>
    </row>
    <row r="63" spans="1:16" x14ac:dyDescent="0.25">
      <c r="B63" s="291" t="str">
        <f>IF(C37="","-",C37)</f>
        <v>-</v>
      </c>
      <c r="C63" s="292"/>
      <c r="D63" s="292"/>
      <c r="E63" s="292"/>
      <c r="F63" s="292"/>
      <c r="G63" s="46" t="s">
        <v>105</v>
      </c>
      <c r="H63" s="47"/>
      <c r="I63" s="47"/>
      <c r="J63" s="47"/>
      <c r="K63" s="47"/>
      <c r="L63" s="48"/>
      <c r="M63" s="8"/>
    </row>
    <row r="64" spans="1:16" x14ac:dyDescent="0.25">
      <c r="B64" s="291" t="str">
        <f>IF(C39="","-",C39)</f>
        <v>-</v>
      </c>
      <c r="C64" s="292"/>
      <c r="D64" s="292"/>
      <c r="E64" s="292"/>
      <c r="F64" s="292"/>
      <c r="G64" s="46" t="s">
        <v>105</v>
      </c>
      <c r="H64" s="47"/>
      <c r="I64" s="47"/>
      <c r="J64" s="47"/>
      <c r="K64" s="47"/>
      <c r="L64" s="48"/>
      <c r="M64" s="8"/>
    </row>
    <row r="65" spans="1:16" x14ac:dyDescent="0.25">
      <c r="B65" s="291" t="str">
        <f>IF(C41="","-",C41)</f>
        <v>-</v>
      </c>
      <c r="C65" s="292"/>
      <c r="D65" s="292"/>
      <c r="E65" s="292"/>
      <c r="F65" s="292"/>
      <c r="G65" s="46" t="s">
        <v>105</v>
      </c>
      <c r="H65" s="47"/>
      <c r="I65" s="47"/>
      <c r="J65" s="47"/>
      <c r="K65" s="47"/>
      <c r="L65" s="48"/>
      <c r="M65" s="8"/>
    </row>
    <row r="66" spans="1:16" x14ac:dyDescent="0.25">
      <c r="B66" s="291" t="str">
        <f>IF(C43="","-",C43)</f>
        <v>-</v>
      </c>
      <c r="C66" s="292"/>
      <c r="D66" s="292"/>
      <c r="E66" s="292"/>
      <c r="F66" s="292"/>
      <c r="G66" s="46" t="s">
        <v>105</v>
      </c>
      <c r="H66" s="47"/>
      <c r="I66" s="47"/>
      <c r="J66" s="47"/>
      <c r="K66" s="47"/>
      <c r="L66" s="48"/>
      <c r="M66" s="8"/>
    </row>
    <row r="67" spans="1:16" x14ac:dyDescent="0.25">
      <c r="B67" s="291" t="str">
        <f>IF(C45="","-",C45)</f>
        <v>-</v>
      </c>
      <c r="C67" s="292"/>
      <c r="D67" s="292"/>
      <c r="E67" s="292"/>
      <c r="F67" s="292"/>
      <c r="G67" s="46" t="s">
        <v>105</v>
      </c>
      <c r="H67" s="47"/>
      <c r="I67" s="47"/>
      <c r="J67" s="47"/>
      <c r="K67" s="47"/>
      <c r="L67" s="48"/>
      <c r="M67" s="8"/>
    </row>
    <row r="68" spans="1:16" x14ac:dyDescent="0.25">
      <c r="B68" s="291" t="str">
        <f>IF(C47="","-",C47)</f>
        <v>-</v>
      </c>
      <c r="C68" s="292"/>
      <c r="D68" s="292"/>
      <c r="E68" s="292"/>
      <c r="F68" s="292"/>
      <c r="G68" s="46" t="s">
        <v>105</v>
      </c>
      <c r="H68" s="47"/>
      <c r="I68" s="47"/>
      <c r="J68" s="47"/>
      <c r="K68" s="47"/>
      <c r="L68" s="48"/>
      <c r="M68" s="8"/>
    </row>
    <row r="69" spans="1:16" x14ac:dyDescent="0.25">
      <c r="B69" s="291" t="str">
        <f>IF(C49="","-",C49)</f>
        <v>-</v>
      </c>
      <c r="C69" s="292"/>
      <c r="D69" s="292"/>
      <c r="E69" s="292"/>
      <c r="F69" s="292"/>
      <c r="G69" s="46" t="s">
        <v>105</v>
      </c>
      <c r="H69" s="47"/>
      <c r="I69" s="47"/>
      <c r="J69" s="47"/>
      <c r="K69" s="47"/>
      <c r="L69" s="48"/>
      <c r="M69" s="8"/>
    </row>
    <row r="70" spans="1:16" x14ac:dyDescent="0.25">
      <c r="B70" s="291" t="str">
        <f>IF(C51="","-",C51)</f>
        <v>-</v>
      </c>
      <c r="C70" s="292"/>
      <c r="D70" s="292"/>
      <c r="E70" s="292"/>
      <c r="F70" s="292"/>
      <c r="G70" s="46" t="s">
        <v>105</v>
      </c>
      <c r="H70" s="47"/>
      <c r="I70" s="47"/>
      <c r="J70" s="47"/>
      <c r="K70" s="47"/>
      <c r="L70" s="48"/>
      <c r="M70" s="8"/>
    </row>
    <row r="71" spans="1:16" x14ac:dyDescent="0.25">
      <c r="B71" s="291" t="str">
        <f t="shared" ref="B71" si="0">IF(C53="","-",C53)</f>
        <v>-</v>
      </c>
      <c r="C71" s="292"/>
      <c r="D71" s="292"/>
      <c r="E71" s="292"/>
      <c r="F71" s="292"/>
      <c r="G71" s="46" t="s">
        <v>105</v>
      </c>
      <c r="H71" s="47"/>
      <c r="I71" s="47"/>
      <c r="J71" s="47"/>
      <c r="K71" s="47"/>
      <c r="L71" s="48"/>
      <c r="M71" s="8"/>
    </row>
    <row r="72" spans="1:16" s="9" customFormat="1" x14ac:dyDescent="0.25">
      <c r="A72" s="4"/>
      <c r="B72" s="321" t="str">
        <f>IF(Intro!$G$21="English",O72,P72)</f>
        <v>Total members employed</v>
      </c>
      <c r="C72" s="322"/>
      <c r="D72" s="322"/>
      <c r="E72" s="322"/>
      <c r="F72" s="322"/>
      <c r="G72" s="49" t="s">
        <v>105</v>
      </c>
      <c r="H72" s="50">
        <f>SUM(H62:H71)</f>
        <v>0</v>
      </c>
      <c r="I72" s="50">
        <f t="shared" ref="I72:L72" si="1">SUM(I62:I71)</f>
        <v>0</v>
      </c>
      <c r="J72" s="50">
        <f t="shared" si="1"/>
        <v>0</v>
      </c>
      <c r="K72" s="50">
        <f t="shared" si="1"/>
        <v>0</v>
      </c>
      <c r="L72" s="51">
        <f t="shared" si="1"/>
        <v>0</v>
      </c>
      <c r="O72" s="9" t="s">
        <v>121</v>
      </c>
      <c r="P72" s="9" t="s">
        <v>123</v>
      </c>
    </row>
    <row r="73" spans="1:16" s="9" customFormat="1" x14ac:dyDescent="0.25">
      <c r="A73" s="4"/>
      <c r="B73" s="323" t="str">
        <f>IF(Intro!$G$21="English",O73,P73)</f>
        <v>Total unionized workplaces</v>
      </c>
      <c r="C73" s="324"/>
      <c r="D73" s="324"/>
      <c r="E73" s="324"/>
      <c r="F73" s="324"/>
      <c r="G73" s="49" t="s">
        <v>105</v>
      </c>
      <c r="H73" s="50">
        <f>COUNTIFS(H62:H71,"&gt;0")</f>
        <v>0</v>
      </c>
      <c r="I73" s="50">
        <f t="shared" ref="I73:L73" si="2">COUNTIFS(I62:I71,"&gt;0")</f>
        <v>0</v>
      </c>
      <c r="J73" s="50">
        <f t="shared" si="2"/>
        <v>0</v>
      </c>
      <c r="K73" s="50">
        <f t="shared" si="2"/>
        <v>0</v>
      </c>
      <c r="L73" s="51">
        <f t="shared" si="2"/>
        <v>0</v>
      </c>
      <c r="O73" s="9" t="s">
        <v>122</v>
      </c>
      <c r="P73" s="9" t="s">
        <v>124</v>
      </c>
    </row>
    <row r="74" spans="1:16" s="35" customFormat="1" x14ac:dyDescent="0.25">
      <c r="A74" s="76"/>
      <c r="B74" s="66"/>
      <c r="C74" s="67"/>
      <c r="D74" s="67"/>
      <c r="E74" s="67"/>
      <c r="F74" s="67"/>
      <c r="G74" s="67"/>
      <c r="H74" s="67"/>
      <c r="I74" s="67"/>
      <c r="J74" s="67"/>
      <c r="K74" s="67"/>
      <c r="L74" s="68"/>
    </row>
    <row r="75" spans="1:16" s="9" customFormat="1" x14ac:dyDescent="0.25">
      <c r="A75" s="28"/>
      <c r="B75" s="306" t="s">
        <v>23</v>
      </c>
      <c r="C75" s="307"/>
      <c r="D75" s="307"/>
      <c r="E75" s="307"/>
      <c r="F75" s="307"/>
      <c r="G75" s="307"/>
      <c r="H75" s="307"/>
      <c r="I75" s="307"/>
      <c r="J75" s="307"/>
      <c r="K75" s="307"/>
      <c r="L75" s="308"/>
      <c r="M75" s="84"/>
    </row>
    <row r="76" spans="1:16" s="35" customFormat="1" x14ac:dyDescent="0.25">
      <c r="A76" s="76"/>
      <c r="B76" s="69"/>
      <c r="C76" s="70"/>
      <c r="D76" s="70"/>
      <c r="E76" s="70"/>
      <c r="F76" s="70"/>
      <c r="G76" s="70"/>
      <c r="H76" s="70"/>
      <c r="I76" s="70"/>
      <c r="J76" s="70"/>
      <c r="K76" s="70"/>
      <c r="L76" s="71"/>
    </row>
    <row r="77" spans="1:16" s="35" customFormat="1" ht="14.25" customHeight="1" x14ac:dyDescent="0.25">
      <c r="A77" s="76"/>
      <c r="B77" s="265" t="str">
        <f>IF(Intro!$G$21="English",O77,P77)</f>
        <v>Provide details of any significant changes in membership and unionization of workplaces involved in the production of the goods since January 1, 2023.</v>
      </c>
      <c r="C77" s="266"/>
      <c r="D77" s="266"/>
      <c r="E77" s="266"/>
      <c r="F77" s="266"/>
      <c r="G77" s="266"/>
      <c r="H77" s="266"/>
      <c r="I77" s="266"/>
      <c r="J77" s="266"/>
      <c r="K77" s="266"/>
      <c r="L77" s="267"/>
      <c r="O77" s="35"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35"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35" customFormat="1" x14ac:dyDescent="0.25">
      <c r="A78" s="76"/>
      <c r="B78" s="265"/>
      <c r="C78" s="266"/>
      <c r="D78" s="266"/>
      <c r="E78" s="266"/>
      <c r="F78" s="266"/>
      <c r="G78" s="266"/>
      <c r="H78" s="266"/>
      <c r="I78" s="266"/>
      <c r="J78" s="266"/>
      <c r="K78" s="266"/>
      <c r="L78" s="267"/>
    </row>
    <row r="79" spans="1:16" s="35" customFormat="1" x14ac:dyDescent="0.25">
      <c r="A79" s="76"/>
      <c r="B79" s="69"/>
      <c r="C79" s="70"/>
      <c r="D79" s="70"/>
      <c r="E79" s="70"/>
      <c r="F79" s="70"/>
      <c r="G79" s="70"/>
      <c r="H79" s="70"/>
      <c r="I79" s="70"/>
      <c r="J79" s="70"/>
      <c r="K79" s="70"/>
      <c r="L79" s="71"/>
    </row>
    <row r="80" spans="1:16" x14ac:dyDescent="0.25">
      <c r="B80" s="293"/>
      <c r="C80" s="325" t="str">
        <f>IF(Intro!$G$21="English",O80,P80)</f>
        <v>Firm Name and Facility</v>
      </c>
      <c r="D80" s="325"/>
      <c r="E80" s="325"/>
      <c r="F80" s="294" t="str">
        <f>IF(Intro!$G$21="English",O82,P82)</f>
        <v>Actions affecting members (closure, disposal of assets, changes in technology or other changes)</v>
      </c>
      <c r="G80" s="294"/>
      <c r="H80" s="294"/>
      <c r="I80" s="294"/>
      <c r="J80" s="294"/>
      <c r="K80" s="294"/>
      <c r="L80" s="296"/>
      <c r="M80" s="8"/>
      <c r="O80" s="8" t="s">
        <v>39</v>
      </c>
      <c r="P80" s="8" t="s">
        <v>42</v>
      </c>
    </row>
    <row r="81" spans="2:16" x14ac:dyDescent="0.25">
      <c r="B81" s="293"/>
      <c r="C81" s="326"/>
      <c r="D81" s="326"/>
      <c r="E81" s="326"/>
      <c r="F81" s="327"/>
      <c r="G81" s="327"/>
      <c r="H81" s="327"/>
      <c r="I81" s="327"/>
      <c r="J81" s="327"/>
      <c r="K81" s="327"/>
      <c r="L81" s="328"/>
      <c r="M81" s="8"/>
    </row>
    <row r="82" spans="2:16" x14ac:dyDescent="0.25">
      <c r="B82" s="284">
        <v>1</v>
      </c>
      <c r="C82" s="285">
        <f>C35</f>
        <v>0</v>
      </c>
      <c r="D82" s="285"/>
      <c r="E82" s="285"/>
      <c r="F82" s="278"/>
      <c r="G82" s="278"/>
      <c r="H82" s="278"/>
      <c r="I82" s="278"/>
      <c r="J82" s="278"/>
      <c r="K82" s="278"/>
      <c r="L82" s="286"/>
      <c r="M82" s="8"/>
      <c r="O82" s="8" t="s">
        <v>125</v>
      </c>
      <c r="P82" s="8" t="s">
        <v>126</v>
      </c>
    </row>
    <row r="83" spans="2:16" x14ac:dyDescent="0.25">
      <c r="B83" s="284"/>
      <c r="C83" s="285"/>
      <c r="D83" s="285"/>
      <c r="E83" s="285"/>
      <c r="F83" s="278"/>
      <c r="G83" s="278"/>
      <c r="H83" s="278"/>
      <c r="I83" s="278"/>
      <c r="J83" s="278"/>
      <c r="K83" s="278"/>
      <c r="L83" s="286"/>
      <c r="M83" s="8"/>
    </row>
    <row r="84" spans="2:16" x14ac:dyDescent="0.25">
      <c r="B84" s="284">
        <v>2</v>
      </c>
      <c r="C84" s="285">
        <f t="shared" ref="C84" si="3">C37</f>
        <v>0</v>
      </c>
      <c r="D84" s="285"/>
      <c r="E84" s="285"/>
      <c r="F84" s="278"/>
      <c r="G84" s="278"/>
      <c r="H84" s="278"/>
      <c r="I84" s="278"/>
      <c r="J84" s="278"/>
      <c r="K84" s="278"/>
      <c r="L84" s="286"/>
      <c r="M84" s="8"/>
    </row>
    <row r="85" spans="2:16" x14ac:dyDescent="0.25">
      <c r="B85" s="284"/>
      <c r="C85" s="285"/>
      <c r="D85" s="285"/>
      <c r="E85" s="285"/>
      <c r="F85" s="278"/>
      <c r="G85" s="278"/>
      <c r="H85" s="278"/>
      <c r="I85" s="278"/>
      <c r="J85" s="278"/>
      <c r="K85" s="278"/>
      <c r="L85" s="286"/>
      <c r="M85" s="8"/>
    </row>
    <row r="86" spans="2:16" x14ac:dyDescent="0.25">
      <c r="B86" s="284">
        <v>3</v>
      </c>
      <c r="C86" s="285">
        <f t="shared" ref="C86" si="4">C39</f>
        <v>0</v>
      </c>
      <c r="D86" s="285"/>
      <c r="E86" s="285"/>
      <c r="F86" s="278"/>
      <c r="G86" s="278"/>
      <c r="H86" s="278"/>
      <c r="I86" s="278"/>
      <c r="J86" s="278"/>
      <c r="K86" s="278"/>
      <c r="L86" s="286"/>
      <c r="M86" s="8"/>
    </row>
    <row r="87" spans="2:16" x14ac:dyDescent="0.25">
      <c r="B87" s="284"/>
      <c r="C87" s="285"/>
      <c r="D87" s="285"/>
      <c r="E87" s="285"/>
      <c r="F87" s="278"/>
      <c r="G87" s="278"/>
      <c r="H87" s="278"/>
      <c r="I87" s="278"/>
      <c r="J87" s="278"/>
      <c r="K87" s="278"/>
      <c r="L87" s="286"/>
      <c r="M87" s="8"/>
    </row>
    <row r="88" spans="2:16" x14ac:dyDescent="0.25">
      <c r="B88" s="284">
        <v>4</v>
      </c>
      <c r="C88" s="285">
        <f t="shared" ref="C88" si="5">C41</f>
        <v>0</v>
      </c>
      <c r="D88" s="285"/>
      <c r="E88" s="285"/>
      <c r="F88" s="278"/>
      <c r="G88" s="278"/>
      <c r="H88" s="278"/>
      <c r="I88" s="278"/>
      <c r="J88" s="278"/>
      <c r="K88" s="278"/>
      <c r="L88" s="286"/>
      <c r="M88" s="8"/>
    </row>
    <row r="89" spans="2:16" x14ac:dyDescent="0.25">
      <c r="B89" s="284"/>
      <c r="C89" s="285"/>
      <c r="D89" s="285"/>
      <c r="E89" s="285"/>
      <c r="F89" s="278"/>
      <c r="G89" s="278"/>
      <c r="H89" s="278"/>
      <c r="I89" s="278"/>
      <c r="J89" s="278"/>
      <c r="K89" s="278"/>
      <c r="L89" s="286"/>
      <c r="M89" s="8"/>
    </row>
    <row r="90" spans="2:16" x14ac:dyDescent="0.25">
      <c r="B90" s="284">
        <v>5</v>
      </c>
      <c r="C90" s="285">
        <f t="shared" ref="C90" si="6">C43</f>
        <v>0</v>
      </c>
      <c r="D90" s="285"/>
      <c r="E90" s="285"/>
      <c r="F90" s="278"/>
      <c r="G90" s="278"/>
      <c r="H90" s="278"/>
      <c r="I90" s="278"/>
      <c r="J90" s="278"/>
      <c r="K90" s="278"/>
      <c r="L90" s="286"/>
      <c r="M90" s="8"/>
    </row>
    <row r="91" spans="2:16" x14ac:dyDescent="0.25">
      <c r="B91" s="284"/>
      <c r="C91" s="285"/>
      <c r="D91" s="285"/>
      <c r="E91" s="285"/>
      <c r="F91" s="278"/>
      <c r="G91" s="278"/>
      <c r="H91" s="278"/>
      <c r="I91" s="278"/>
      <c r="J91" s="278"/>
      <c r="K91" s="278"/>
      <c r="L91" s="286"/>
      <c r="M91" s="8"/>
    </row>
    <row r="92" spans="2:16" x14ac:dyDescent="0.25">
      <c r="B92" s="284">
        <v>6</v>
      </c>
      <c r="C92" s="285">
        <f t="shared" ref="C92" si="7">C45</f>
        <v>0</v>
      </c>
      <c r="D92" s="285"/>
      <c r="E92" s="285"/>
      <c r="F92" s="278"/>
      <c r="G92" s="278"/>
      <c r="H92" s="278"/>
      <c r="I92" s="278"/>
      <c r="J92" s="278"/>
      <c r="K92" s="278"/>
      <c r="L92" s="286"/>
      <c r="M92" s="8"/>
    </row>
    <row r="93" spans="2:16" x14ac:dyDescent="0.25">
      <c r="B93" s="284"/>
      <c r="C93" s="285"/>
      <c r="D93" s="285"/>
      <c r="E93" s="285"/>
      <c r="F93" s="278"/>
      <c r="G93" s="278"/>
      <c r="H93" s="278"/>
      <c r="I93" s="278"/>
      <c r="J93" s="278"/>
      <c r="K93" s="278"/>
      <c r="L93" s="286"/>
      <c r="M93" s="8"/>
    </row>
    <row r="94" spans="2:16" x14ac:dyDescent="0.25">
      <c r="B94" s="284">
        <v>7</v>
      </c>
      <c r="C94" s="285">
        <f t="shared" ref="C94" si="8">C47</f>
        <v>0</v>
      </c>
      <c r="D94" s="285"/>
      <c r="E94" s="285"/>
      <c r="F94" s="278"/>
      <c r="G94" s="278"/>
      <c r="H94" s="278"/>
      <c r="I94" s="278"/>
      <c r="J94" s="278"/>
      <c r="K94" s="278"/>
      <c r="L94" s="286"/>
      <c r="M94" s="8"/>
    </row>
    <row r="95" spans="2:16" x14ac:dyDescent="0.25">
      <c r="B95" s="284"/>
      <c r="C95" s="285"/>
      <c r="D95" s="285"/>
      <c r="E95" s="285"/>
      <c r="F95" s="278"/>
      <c r="G95" s="278"/>
      <c r="H95" s="278"/>
      <c r="I95" s="278"/>
      <c r="J95" s="278"/>
      <c r="K95" s="278"/>
      <c r="L95" s="286"/>
      <c r="M95" s="8"/>
    </row>
    <row r="96" spans="2:16" x14ac:dyDescent="0.25">
      <c r="B96" s="284">
        <v>8</v>
      </c>
      <c r="C96" s="285">
        <f t="shared" ref="C96" si="9">C49</f>
        <v>0</v>
      </c>
      <c r="D96" s="285"/>
      <c r="E96" s="285"/>
      <c r="F96" s="278"/>
      <c r="G96" s="278"/>
      <c r="H96" s="278"/>
      <c r="I96" s="278"/>
      <c r="J96" s="278"/>
      <c r="K96" s="278"/>
      <c r="L96" s="286"/>
      <c r="M96" s="8"/>
    </row>
    <row r="97" spans="1:16" x14ac:dyDescent="0.25">
      <c r="B97" s="284"/>
      <c r="C97" s="285"/>
      <c r="D97" s="285"/>
      <c r="E97" s="285"/>
      <c r="F97" s="278"/>
      <c r="G97" s="278"/>
      <c r="H97" s="278"/>
      <c r="I97" s="278"/>
      <c r="J97" s="278"/>
      <c r="K97" s="278"/>
      <c r="L97" s="286"/>
      <c r="M97" s="8"/>
    </row>
    <row r="98" spans="1:16" x14ac:dyDescent="0.25">
      <c r="B98" s="284">
        <v>9</v>
      </c>
      <c r="C98" s="285">
        <f t="shared" ref="C98" si="10">C51</f>
        <v>0</v>
      </c>
      <c r="D98" s="285"/>
      <c r="E98" s="285"/>
      <c r="F98" s="278"/>
      <c r="G98" s="278"/>
      <c r="H98" s="278"/>
      <c r="I98" s="278"/>
      <c r="J98" s="278"/>
      <c r="K98" s="278"/>
      <c r="L98" s="286"/>
      <c r="M98" s="8"/>
    </row>
    <row r="99" spans="1:16" x14ac:dyDescent="0.25">
      <c r="B99" s="284"/>
      <c r="C99" s="285"/>
      <c r="D99" s="285"/>
      <c r="E99" s="285"/>
      <c r="F99" s="278"/>
      <c r="G99" s="278"/>
      <c r="H99" s="278"/>
      <c r="I99" s="278"/>
      <c r="J99" s="278"/>
      <c r="K99" s="278"/>
      <c r="L99" s="286"/>
      <c r="M99" s="8"/>
    </row>
    <row r="100" spans="1:16" x14ac:dyDescent="0.25">
      <c r="B100" s="284">
        <v>10</v>
      </c>
      <c r="C100" s="285">
        <f t="shared" ref="C100" si="11">C53</f>
        <v>0</v>
      </c>
      <c r="D100" s="285"/>
      <c r="E100" s="285"/>
      <c r="F100" s="278"/>
      <c r="G100" s="278"/>
      <c r="H100" s="278"/>
      <c r="I100" s="278"/>
      <c r="J100" s="278"/>
      <c r="K100" s="278"/>
      <c r="L100" s="286"/>
      <c r="M100" s="8"/>
    </row>
    <row r="101" spans="1:16" x14ac:dyDescent="0.25">
      <c r="B101" s="287"/>
      <c r="C101" s="288"/>
      <c r="D101" s="288"/>
      <c r="E101" s="288"/>
      <c r="F101" s="289"/>
      <c r="G101" s="289"/>
      <c r="H101" s="289"/>
      <c r="I101" s="289"/>
      <c r="J101" s="289"/>
      <c r="K101" s="289"/>
      <c r="L101" s="290"/>
      <c r="M101" s="8"/>
    </row>
    <row r="102" spans="1:16" s="52" customFormat="1" x14ac:dyDescent="0.25">
      <c r="A102" s="87"/>
      <c r="B102" s="67"/>
      <c r="C102" s="67"/>
      <c r="D102" s="67"/>
      <c r="E102" s="67"/>
      <c r="F102" s="67"/>
      <c r="G102" s="67"/>
      <c r="H102" s="67"/>
      <c r="I102" s="67"/>
      <c r="J102" s="67"/>
      <c r="K102" s="67"/>
      <c r="L102" s="67"/>
    </row>
    <row r="103" spans="1:16" x14ac:dyDescent="0.25">
      <c r="B103" s="309" t="str">
        <f>IF(Intro!$G$21="English",O103,P103)</f>
        <v>COLLECTIVE AGREEMENTS</v>
      </c>
      <c r="C103" s="310"/>
      <c r="D103" s="310"/>
      <c r="E103" s="310"/>
      <c r="F103" s="310"/>
      <c r="G103" s="310"/>
      <c r="H103" s="310"/>
      <c r="I103" s="310"/>
      <c r="J103" s="310"/>
      <c r="K103" s="310"/>
      <c r="L103" s="311"/>
      <c r="M103" s="35"/>
      <c r="O103" s="8" t="s">
        <v>202</v>
      </c>
      <c r="P103" s="8" t="s">
        <v>203</v>
      </c>
    </row>
    <row r="104" spans="1:16" s="9" customFormat="1" x14ac:dyDescent="0.25">
      <c r="A104" s="4"/>
      <c r="B104" s="306" t="s">
        <v>24</v>
      </c>
      <c r="C104" s="307"/>
      <c r="D104" s="307"/>
      <c r="E104" s="307"/>
      <c r="F104" s="307"/>
      <c r="G104" s="307"/>
      <c r="H104" s="307"/>
      <c r="I104" s="307"/>
      <c r="J104" s="307"/>
      <c r="K104" s="307"/>
      <c r="L104" s="308"/>
      <c r="M104" s="84"/>
    </row>
    <row r="105" spans="1:16" s="35" customFormat="1" x14ac:dyDescent="0.25">
      <c r="A105" s="76"/>
      <c r="B105" s="69"/>
      <c r="C105" s="70"/>
      <c r="D105" s="70"/>
      <c r="E105" s="70"/>
      <c r="F105" s="70"/>
      <c r="G105" s="70"/>
      <c r="H105" s="70"/>
      <c r="I105" s="70"/>
      <c r="J105" s="70"/>
      <c r="K105" s="70"/>
      <c r="L105" s="71"/>
    </row>
    <row r="106" spans="1:16" s="35" customFormat="1" ht="14.25" customHeight="1" x14ac:dyDescent="0.25">
      <c r="A106" s="76"/>
      <c r="B106" s="265" t="str">
        <f>IF(Intro!$G$21="English",O106,P106)</f>
        <v>Provide information for all the collective agreements that were in place for members involved in the production of the goods since January 1, 2023.</v>
      </c>
      <c r="C106" s="266"/>
      <c r="D106" s="266"/>
      <c r="E106" s="266"/>
      <c r="F106" s="266"/>
      <c r="G106" s="266"/>
      <c r="H106" s="266"/>
      <c r="I106" s="266"/>
      <c r="J106" s="266"/>
      <c r="K106" s="266"/>
      <c r="L106" s="267"/>
      <c r="O106" s="35"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06" s="35"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07" spans="1:16" s="35" customFormat="1" x14ac:dyDescent="0.25">
      <c r="A107" s="76"/>
      <c r="B107" s="265"/>
      <c r="C107" s="266"/>
      <c r="D107" s="266"/>
      <c r="E107" s="266"/>
      <c r="F107" s="266"/>
      <c r="G107" s="266"/>
      <c r="H107" s="266"/>
      <c r="I107" s="266"/>
      <c r="J107" s="266"/>
      <c r="K107" s="266"/>
      <c r="L107" s="267"/>
    </row>
    <row r="108" spans="1:16" s="35" customFormat="1" x14ac:dyDescent="0.25">
      <c r="A108" s="76"/>
      <c r="B108" s="69"/>
      <c r="C108" s="70"/>
      <c r="D108" s="70"/>
      <c r="E108" s="70"/>
      <c r="F108" s="70"/>
      <c r="G108" s="70"/>
      <c r="H108" s="70"/>
      <c r="I108" s="70"/>
      <c r="J108" s="70"/>
      <c r="K108" s="70"/>
      <c r="L108" s="71"/>
    </row>
    <row r="109" spans="1:16" x14ac:dyDescent="0.25">
      <c r="B109" s="281" t="str">
        <f>IF(Intro!$G$21="English",O111,P111)</f>
        <v>Union local</v>
      </c>
      <c r="C109" s="282"/>
      <c r="D109" s="282"/>
      <c r="E109" s="282" t="str">
        <f>IF(Intro!$G$21="English",O113,P113)</f>
        <v>Prior Negotiating Period</v>
      </c>
      <c r="F109" s="282"/>
      <c r="G109" s="282" t="str">
        <f>IF(Intro!$G$21="English",O114,P114)</f>
        <v>Collective Agreement Start Date</v>
      </c>
      <c r="H109" s="282"/>
      <c r="I109" s="282" t="str">
        <f>IF(Intro!$G$21="English",O115,P115)</f>
        <v>Collective Agreement End Date</v>
      </c>
      <c r="J109" s="282"/>
      <c r="K109" s="282" t="str">
        <f>IF(Intro!$G$21="English",O116,P116)</f>
        <v>Next Negotiating Period</v>
      </c>
      <c r="L109" s="283"/>
      <c r="M109" s="8"/>
      <c r="O109" s="22"/>
    </row>
    <row r="110" spans="1:16" x14ac:dyDescent="0.25">
      <c r="B110" s="281"/>
      <c r="C110" s="282"/>
      <c r="D110" s="282"/>
      <c r="E110" s="282"/>
      <c r="F110" s="282"/>
      <c r="G110" s="282"/>
      <c r="H110" s="282"/>
      <c r="I110" s="282"/>
      <c r="J110" s="282"/>
      <c r="K110" s="282"/>
      <c r="L110" s="283"/>
      <c r="M110" s="8"/>
      <c r="O110" s="22"/>
    </row>
    <row r="111" spans="1:16" x14ac:dyDescent="0.25">
      <c r="B111" s="277"/>
      <c r="C111" s="278"/>
      <c r="D111" s="278"/>
      <c r="E111" s="279"/>
      <c r="F111" s="279"/>
      <c r="G111" s="279"/>
      <c r="H111" s="279"/>
      <c r="I111" s="279"/>
      <c r="J111" s="279"/>
      <c r="K111" s="279"/>
      <c r="L111" s="280"/>
      <c r="M111" s="8"/>
      <c r="O111" s="8" t="s">
        <v>44</v>
      </c>
      <c r="P111" s="8" t="s">
        <v>231</v>
      </c>
    </row>
    <row r="112" spans="1:16" x14ac:dyDescent="0.25">
      <c r="B112" s="277"/>
      <c r="C112" s="278"/>
      <c r="D112" s="278"/>
      <c r="E112" s="279"/>
      <c r="F112" s="279"/>
      <c r="G112" s="279"/>
      <c r="H112" s="279"/>
      <c r="I112" s="279"/>
      <c r="J112" s="279"/>
      <c r="K112" s="279"/>
      <c r="L112" s="280"/>
      <c r="M112" s="8"/>
    </row>
    <row r="113" spans="2:16" x14ac:dyDescent="0.25">
      <c r="B113" s="277"/>
      <c r="C113" s="278"/>
      <c r="D113" s="278"/>
      <c r="E113" s="279"/>
      <c r="F113" s="279"/>
      <c r="G113" s="279"/>
      <c r="H113" s="279"/>
      <c r="I113" s="279"/>
      <c r="J113" s="279"/>
      <c r="K113" s="279"/>
      <c r="L113" s="280"/>
      <c r="M113" s="8"/>
      <c r="O113" s="8" t="s">
        <v>45</v>
      </c>
      <c r="P113" s="8" t="s">
        <v>46</v>
      </c>
    </row>
    <row r="114" spans="2:16" x14ac:dyDescent="0.25">
      <c r="B114" s="277"/>
      <c r="C114" s="278"/>
      <c r="D114" s="278"/>
      <c r="E114" s="279"/>
      <c r="F114" s="279"/>
      <c r="G114" s="279"/>
      <c r="H114" s="279"/>
      <c r="I114" s="279"/>
      <c r="J114" s="279"/>
      <c r="K114" s="279"/>
      <c r="L114" s="280"/>
      <c r="M114" s="8"/>
      <c r="O114" s="8" t="s">
        <v>47</v>
      </c>
      <c r="P114" s="8" t="s">
        <v>48</v>
      </c>
    </row>
    <row r="115" spans="2:16" x14ac:dyDescent="0.25">
      <c r="B115" s="277"/>
      <c r="C115" s="278"/>
      <c r="D115" s="278"/>
      <c r="E115" s="279"/>
      <c r="F115" s="279"/>
      <c r="G115" s="279"/>
      <c r="H115" s="279"/>
      <c r="I115" s="279"/>
      <c r="J115" s="279"/>
      <c r="K115" s="279"/>
      <c r="L115" s="280"/>
      <c r="M115" s="8"/>
      <c r="O115" s="8" t="s">
        <v>49</v>
      </c>
      <c r="P115" s="8" t="s">
        <v>50</v>
      </c>
    </row>
    <row r="116" spans="2:16" x14ac:dyDescent="0.25">
      <c r="B116" s="277"/>
      <c r="C116" s="278"/>
      <c r="D116" s="278"/>
      <c r="E116" s="279"/>
      <c r="F116" s="279"/>
      <c r="G116" s="279"/>
      <c r="H116" s="279"/>
      <c r="I116" s="279"/>
      <c r="J116" s="279"/>
      <c r="K116" s="279"/>
      <c r="L116" s="280"/>
      <c r="M116" s="8"/>
      <c r="O116" s="8" t="s">
        <v>51</v>
      </c>
      <c r="P116" s="8" t="s">
        <v>52</v>
      </c>
    </row>
    <row r="117" spans="2:16" x14ac:dyDescent="0.25">
      <c r="B117" s="277"/>
      <c r="C117" s="278"/>
      <c r="D117" s="278"/>
      <c r="E117" s="279"/>
      <c r="F117" s="279"/>
      <c r="G117" s="279"/>
      <c r="H117" s="279"/>
      <c r="I117" s="279"/>
      <c r="J117" s="279"/>
      <c r="K117" s="279"/>
      <c r="L117" s="280"/>
      <c r="M117" s="8"/>
    </row>
    <row r="118" spans="2:16" x14ac:dyDescent="0.25">
      <c r="B118" s="277"/>
      <c r="C118" s="278"/>
      <c r="D118" s="278"/>
      <c r="E118" s="279"/>
      <c r="F118" s="279"/>
      <c r="G118" s="279"/>
      <c r="H118" s="279"/>
      <c r="I118" s="279"/>
      <c r="J118" s="279"/>
      <c r="K118" s="279"/>
      <c r="L118" s="280"/>
      <c r="M118" s="8"/>
    </row>
    <row r="119" spans="2:16" x14ac:dyDescent="0.25">
      <c r="B119" s="277"/>
      <c r="C119" s="278"/>
      <c r="D119" s="278"/>
      <c r="E119" s="279"/>
      <c r="F119" s="279"/>
      <c r="G119" s="279"/>
      <c r="H119" s="279"/>
      <c r="I119" s="279"/>
      <c r="J119" s="279"/>
      <c r="K119" s="279"/>
      <c r="L119" s="280"/>
      <c r="M119" s="8"/>
    </row>
    <row r="120" spans="2:16" x14ac:dyDescent="0.25">
      <c r="B120" s="277"/>
      <c r="C120" s="278"/>
      <c r="D120" s="278"/>
      <c r="E120" s="279"/>
      <c r="F120" s="279"/>
      <c r="G120" s="279"/>
      <c r="H120" s="279"/>
      <c r="I120" s="279"/>
      <c r="J120" s="279"/>
      <c r="K120" s="279"/>
      <c r="L120" s="280"/>
      <c r="M120" s="8"/>
    </row>
    <row r="121" spans="2:16" x14ac:dyDescent="0.25">
      <c r="B121" s="277"/>
      <c r="C121" s="278"/>
      <c r="D121" s="278"/>
      <c r="E121" s="279"/>
      <c r="F121" s="279"/>
      <c r="G121" s="279"/>
      <c r="H121" s="279"/>
      <c r="I121" s="279"/>
      <c r="J121" s="279"/>
      <c r="K121" s="279"/>
      <c r="L121" s="280"/>
      <c r="M121" s="8"/>
    </row>
    <row r="122" spans="2:16" x14ac:dyDescent="0.25">
      <c r="B122" s="277"/>
      <c r="C122" s="278"/>
      <c r="D122" s="278"/>
      <c r="E122" s="279"/>
      <c r="F122" s="279"/>
      <c r="G122" s="279"/>
      <c r="H122" s="279"/>
      <c r="I122" s="279"/>
      <c r="J122" s="279"/>
      <c r="K122" s="279"/>
      <c r="L122" s="280"/>
      <c r="M122" s="8"/>
    </row>
    <row r="123" spans="2:16" x14ac:dyDescent="0.25">
      <c r="B123" s="277"/>
      <c r="C123" s="278"/>
      <c r="D123" s="278"/>
      <c r="E123" s="279"/>
      <c r="F123" s="279"/>
      <c r="G123" s="279"/>
      <c r="H123" s="279"/>
      <c r="I123" s="279"/>
      <c r="J123" s="279"/>
      <c r="K123" s="279"/>
      <c r="L123" s="280"/>
      <c r="M123" s="8"/>
    </row>
    <row r="124" spans="2:16" x14ac:dyDescent="0.25">
      <c r="B124" s="277"/>
      <c r="C124" s="278"/>
      <c r="D124" s="278"/>
      <c r="E124" s="279"/>
      <c r="F124" s="279"/>
      <c r="G124" s="279"/>
      <c r="H124" s="279"/>
      <c r="I124" s="279"/>
      <c r="J124" s="279"/>
      <c r="K124" s="279"/>
      <c r="L124" s="280"/>
      <c r="M124" s="8"/>
    </row>
    <row r="125" spans="2:16" x14ac:dyDescent="0.25">
      <c r="B125" s="277"/>
      <c r="C125" s="278"/>
      <c r="D125" s="278"/>
      <c r="E125" s="279"/>
      <c r="F125" s="279"/>
      <c r="G125" s="279"/>
      <c r="H125" s="279"/>
      <c r="I125" s="279"/>
      <c r="J125" s="279"/>
      <c r="K125" s="279"/>
      <c r="L125" s="280"/>
      <c r="M125" s="8"/>
    </row>
    <row r="126" spans="2:16" x14ac:dyDescent="0.25">
      <c r="B126" s="277"/>
      <c r="C126" s="278"/>
      <c r="D126" s="278"/>
      <c r="E126" s="279"/>
      <c r="F126" s="279"/>
      <c r="G126" s="279"/>
      <c r="H126" s="279"/>
      <c r="I126" s="279"/>
      <c r="J126" s="279"/>
      <c r="K126" s="279"/>
      <c r="L126" s="280"/>
      <c r="M126" s="8"/>
    </row>
    <row r="127" spans="2:16" x14ac:dyDescent="0.25">
      <c r="B127" s="277"/>
      <c r="C127" s="278"/>
      <c r="D127" s="278"/>
      <c r="E127" s="279"/>
      <c r="F127" s="279"/>
      <c r="G127" s="279"/>
      <c r="H127" s="279"/>
      <c r="I127" s="279"/>
      <c r="J127" s="279"/>
      <c r="K127" s="279"/>
      <c r="L127" s="280"/>
      <c r="M127" s="8"/>
    </row>
    <row r="128" spans="2:16" x14ac:dyDescent="0.25">
      <c r="B128" s="277"/>
      <c r="C128" s="278"/>
      <c r="D128" s="278"/>
      <c r="E128" s="279"/>
      <c r="F128" s="279"/>
      <c r="G128" s="279"/>
      <c r="H128" s="279"/>
      <c r="I128" s="279"/>
      <c r="J128" s="279"/>
      <c r="K128" s="279"/>
      <c r="L128" s="280"/>
      <c r="M128" s="8"/>
    </row>
    <row r="129" spans="1:16" x14ac:dyDescent="0.25">
      <c r="B129" s="277"/>
      <c r="C129" s="278"/>
      <c r="D129" s="278"/>
      <c r="E129" s="279"/>
      <c r="F129" s="279"/>
      <c r="G129" s="279"/>
      <c r="H129" s="279"/>
      <c r="I129" s="279"/>
      <c r="J129" s="279"/>
      <c r="K129" s="279"/>
      <c r="L129" s="280"/>
      <c r="M129" s="8"/>
    </row>
    <row r="130" spans="1:16" x14ac:dyDescent="0.25">
      <c r="B130" s="277"/>
      <c r="C130" s="278"/>
      <c r="D130" s="278"/>
      <c r="E130" s="279"/>
      <c r="F130" s="279"/>
      <c r="G130" s="279"/>
      <c r="H130" s="279"/>
      <c r="I130" s="279"/>
      <c r="J130" s="279"/>
      <c r="K130" s="279"/>
      <c r="L130" s="280"/>
      <c r="M130" s="8"/>
    </row>
    <row r="131" spans="1:16" s="35" customFormat="1" x14ac:dyDescent="0.25">
      <c r="A131" s="76"/>
      <c r="B131" s="66"/>
      <c r="C131" s="67"/>
      <c r="D131" s="67"/>
      <c r="E131" s="67"/>
      <c r="F131" s="67"/>
      <c r="G131" s="67"/>
      <c r="H131" s="67"/>
      <c r="I131" s="67"/>
      <c r="J131" s="67"/>
      <c r="K131" s="67"/>
      <c r="L131" s="68"/>
    </row>
    <row r="132" spans="1:16" s="9" customFormat="1" x14ac:dyDescent="0.25">
      <c r="A132" s="4"/>
      <c r="B132" s="315" t="s">
        <v>25</v>
      </c>
      <c r="C132" s="316"/>
      <c r="D132" s="316"/>
      <c r="E132" s="316"/>
      <c r="F132" s="316"/>
      <c r="G132" s="316"/>
      <c r="H132" s="316"/>
      <c r="I132" s="316"/>
      <c r="J132" s="316"/>
      <c r="K132" s="316"/>
      <c r="L132" s="317"/>
      <c r="M132" s="84"/>
    </row>
    <row r="133" spans="1:16" s="35" customFormat="1" x14ac:dyDescent="0.25">
      <c r="A133" s="76"/>
      <c r="B133" s="69"/>
      <c r="C133" s="70"/>
      <c r="D133" s="70"/>
      <c r="E133" s="70"/>
      <c r="F133" s="70"/>
      <c r="G133" s="70"/>
      <c r="H133" s="70"/>
      <c r="I133" s="70"/>
      <c r="J133" s="70"/>
      <c r="K133" s="70"/>
      <c r="L133" s="71"/>
    </row>
    <row r="134" spans="1:16" s="35" customFormat="1" ht="15" customHeight="1" x14ac:dyDescent="0.25">
      <c r="A134" s="76"/>
      <c r="B134" s="175" t="str">
        <f>IF(Intro!$G$21="English",O134,P134)</f>
        <v>Provide an electronic copy of each collective agreement that was in place for members involved in the production of the goods since January 1, 2023.</v>
      </c>
      <c r="C134" s="176"/>
      <c r="D134" s="176"/>
      <c r="E134" s="176"/>
      <c r="F134" s="176"/>
      <c r="G134" s="176"/>
      <c r="H134" s="176"/>
      <c r="I134" s="176"/>
      <c r="J134" s="176"/>
      <c r="K134" s="176"/>
      <c r="L134" s="177"/>
      <c r="O134" s="35"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34" s="35"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35" spans="1:16" s="35" customFormat="1" x14ac:dyDescent="0.25">
      <c r="A135" s="76"/>
      <c r="B135" s="66"/>
      <c r="C135" s="67"/>
      <c r="D135" s="67"/>
      <c r="E135" s="67"/>
      <c r="F135" s="67"/>
      <c r="G135" s="67"/>
      <c r="H135" s="67"/>
      <c r="I135" s="67"/>
      <c r="J135" s="67"/>
      <c r="K135" s="67"/>
      <c r="L135" s="68"/>
    </row>
    <row r="136" spans="1:16" s="52" customFormat="1" x14ac:dyDescent="0.25">
      <c r="A136" s="87"/>
      <c r="B136" s="88"/>
      <c r="C136" s="88"/>
      <c r="D136" s="88"/>
      <c r="E136" s="88"/>
      <c r="F136" s="88"/>
      <c r="G136" s="88"/>
      <c r="H136" s="88"/>
      <c r="I136" s="88"/>
      <c r="J136" s="88"/>
      <c r="K136" s="88"/>
      <c r="L136" s="88"/>
    </row>
    <row r="137" spans="1:16" x14ac:dyDescent="0.25">
      <c r="B137" s="329" t="str">
        <f>IF(Intro!$G$21="English",O137,P137)</f>
        <v>IMPACT</v>
      </c>
      <c r="C137" s="330"/>
      <c r="D137" s="330"/>
      <c r="E137" s="330"/>
      <c r="F137" s="330"/>
      <c r="G137" s="330"/>
      <c r="H137" s="330"/>
      <c r="I137" s="330"/>
      <c r="J137" s="330"/>
      <c r="K137" s="330"/>
      <c r="L137" s="331"/>
      <c r="M137" s="35"/>
      <c r="O137" s="8" t="s">
        <v>200</v>
      </c>
      <c r="P137" s="8" t="s">
        <v>201</v>
      </c>
    </row>
    <row r="138" spans="1:16" s="9" customFormat="1" x14ac:dyDescent="0.25">
      <c r="A138" s="28"/>
      <c r="B138" s="315" t="s">
        <v>26</v>
      </c>
      <c r="C138" s="316"/>
      <c r="D138" s="316"/>
      <c r="E138" s="316"/>
      <c r="F138" s="316"/>
      <c r="G138" s="316"/>
      <c r="H138" s="316"/>
      <c r="I138" s="316"/>
      <c r="J138" s="316"/>
      <c r="K138" s="316"/>
      <c r="L138" s="317"/>
      <c r="M138" s="84"/>
    </row>
    <row r="139" spans="1:16" x14ac:dyDescent="0.25">
      <c r="A139" s="28"/>
      <c r="B139" s="73"/>
      <c r="C139" s="74"/>
      <c r="D139" s="74"/>
      <c r="E139" s="74"/>
      <c r="F139" s="74"/>
      <c r="G139" s="74"/>
      <c r="H139" s="74"/>
      <c r="I139" s="74"/>
      <c r="J139" s="74"/>
      <c r="K139" s="74"/>
      <c r="L139" s="75"/>
      <c r="M139" s="8"/>
    </row>
    <row r="140" spans="1:16" x14ac:dyDescent="0.25">
      <c r="A140" s="28"/>
      <c r="B140" s="175" t="str">
        <f>IF(Intro!$G$21="English",O140,P140)</f>
        <v>Have your members been affected by any of the following factors as a result of imports of the goods since January 1, 2023? Provide supporting documents to the extent available.</v>
      </c>
      <c r="C140" s="176"/>
      <c r="D140" s="176"/>
      <c r="E140" s="176"/>
      <c r="F140" s="176"/>
      <c r="G140" s="176"/>
      <c r="H140" s="176"/>
      <c r="I140" s="176"/>
      <c r="J140" s="176"/>
      <c r="K140" s="176"/>
      <c r="L140" s="177"/>
      <c r="M140" s="8"/>
      <c r="O140" s="8"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40" s="8"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41" spans="1:16" x14ac:dyDescent="0.25">
      <c r="A141" s="28"/>
      <c r="B141" s="175"/>
      <c r="C141" s="176"/>
      <c r="D141" s="176"/>
      <c r="E141" s="176"/>
      <c r="F141" s="176"/>
      <c r="G141" s="176"/>
      <c r="H141" s="176"/>
      <c r="I141" s="176"/>
      <c r="J141" s="176"/>
      <c r="K141" s="176"/>
      <c r="L141" s="177"/>
      <c r="M141" s="8"/>
    </row>
    <row r="142" spans="1:16" x14ac:dyDescent="0.25">
      <c r="A142" s="28"/>
      <c r="B142" s="73"/>
      <c r="C142" s="74"/>
      <c r="D142" s="74"/>
      <c r="E142" s="74"/>
      <c r="F142" s="74"/>
      <c r="G142" s="74"/>
      <c r="H142" s="74"/>
      <c r="I142" s="74"/>
      <c r="J142" s="74"/>
      <c r="K142" s="74"/>
      <c r="L142" s="75"/>
      <c r="M142" s="8"/>
    </row>
    <row r="143" spans="1:16" s="35" customFormat="1" x14ac:dyDescent="0.25">
      <c r="A143" s="65"/>
      <c r="B143" s="69"/>
      <c r="C143" s="70"/>
      <c r="D143" s="70"/>
      <c r="E143" s="89" t="str">
        <f>IF(Intro!$G$21="English",O143,P143)</f>
        <v>Yes or No</v>
      </c>
      <c r="F143" s="275" t="str">
        <f>IF(Intro!$G$21="English",O144,P144)</f>
        <v>Comments</v>
      </c>
      <c r="G143" s="275"/>
      <c r="H143" s="275"/>
      <c r="I143" s="275"/>
      <c r="J143" s="275"/>
      <c r="K143" s="275"/>
      <c r="L143" s="276"/>
      <c r="O143" s="35" t="s">
        <v>76</v>
      </c>
      <c r="P143" s="35" t="s">
        <v>155</v>
      </c>
    </row>
    <row r="144" spans="1:16" x14ac:dyDescent="0.25">
      <c r="A144" s="28"/>
      <c r="B144" s="273" t="str">
        <f>IF(Intro!$G$21="English",O145,P145)</f>
        <v>Bargaining Concessions</v>
      </c>
      <c r="C144" s="274"/>
      <c r="D144" s="274"/>
      <c r="E144" s="270"/>
      <c r="F144" s="268"/>
      <c r="G144" s="268"/>
      <c r="H144" s="268"/>
      <c r="I144" s="268"/>
      <c r="J144" s="268"/>
      <c r="K144" s="268"/>
      <c r="L144" s="269"/>
      <c r="M144" s="8"/>
      <c r="O144" s="22" t="s">
        <v>89</v>
      </c>
      <c r="P144" s="8" t="s">
        <v>90</v>
      </c>
    </row>
    <row r="145" spans="1:16" x14ac:dyDescent="0.25">
      <c r="A145" s="28"/>
      <c r="B145" s="273"/>
      <c r="C145" s="274"/>
      <c r="D145" s="274"/>
      <c r="E145" s="270"/>
      <c r="F145" s="268"/>
      <c r="G145" s="268"/>
      <c r="H145" s="268"/>
      <c r="I145" s="268"/>
      <c r="J145" s="268"/>
      <c r="K145" s="268"/>
      <c r="L145" s="269"/>
      <c r="M145" s="8"/>
      <c r="O145" s="22" t="s">
        <v>130</v>
      </c>
      <c r="P145" s="22" t="s">
        <v>131</v>
      </c>
    </row>
    <row r="146" spans="1:16" x14ac:dyDescent="0.25">
      <c r="A146" s="28"/>
      <c r="B146" s="273"/>
      <c r="C146" s="274"/>
      <c r="D146" s="274"/>
      <c r="E146" s="270"/>
      <c r="F146" s="268"/>
      <c r="G146" s="268"/>
      <c r="H146" s="268"/>
      <c r="I146" s="268"/>
      <c r="J146" s="268"/>
      <c r="K146" s="268"/>
      <c r="L146" s="269"/>
      <c r="M146" s="8"/>
      <c r="O146" s="22"/>
      <c r="P146" s="22"/>
    </row>
    <row r="147" spans="1:16" x14ac:dyDescent="0.25">
      <c r="A147" s="28"/>
      <c r="B147" s="273"/>
      <c r="C147" s="274"/>
      <c r="D147" s="274"/>
      <c r="E147" s="270"/>
      <c r="F147" s="268"/>
      <c r="G147" s="268"/>
      <c r="H147" s="268"/>
      <c r="I147" s="268"/>
      <c r="J147" s="268"/>
      <c r="K147" s="268"/>
      <c r="L147" s="269"/>
      <c r="M147" s="8"/>
      <c r="O147" s="22"/>
      <c r="P147" s="22"/>
    </row>
    <row r="148" spans="1:16" x14ac:dyDescent="0.25">
      <c r="A148" s="28"/>
      <c r="B148" s="273"/>
      <c r="C148" s="274"/>
      <c r="D148" s="274"/>
      <c r="E148" s="270"/>
      <c r="F148" s="268"/>
      <c r="G148" s="268"/>
      <c r="H148" s="268"/>
      <c r="I148" s="268"/>
      <c r="J148" s="268"/>
      <c r="K148" s="268"/>
      <c r="L148" s="269"/>
      <c r="M148" s="8"/>
      <c r="O148" s="22"/>
      <c r="P148" s="22"/>
    </row>
    <row r="149" spans="1:16" x14ac:dyDescent="0.25">
      <c r="A149" s="28"/>
      <c r="B149" s="273"/>
      <c r="C149" s="274"/>
      <c r="D149" s="274"/>
      <c r="E149" s="270"/>
      <c r="F149" s="268"/>
      <c r="G149" s="268"/>
      <c r="H149" s="268"/>
      <c r="I149" s="268"/>
      <c r="J149" s="268"/>
      <c r="K149" s="268"/>
      <c r="L149" s="269"/>
      <c r="M149" s="8"/>
      <c r="O149" s="22"/>
      <c r="P149" s="22"/>
    </row>
    <row r="150" spans="1:16" x14ac:dyDescent="0.25">
      <c r="A150" s="28"/>
      <c r="B150" s="273"/>
      <c r="C150" s="274"/>
      <c r="D150" s="274"/>
      <c r="E150" s="270"/>
      <c r="F150" s="268"/>
      <c r="G150" s="268"/>
      <c r="H150" s="268"/>
      <c r="I150" s="268"/>
      <c r="J150" s="268"/>
      <c r="K150" s="268"/>
      <c r="L150" s="269"/>
      <c r="M150" s="8"/>
      <c r="O150" s="22"/>
      <c r="P150" s="22"/>
    </row>
    <row r="151" spans="1:16" x14ac:dyDescent="0.25">
      <c r="A151" s="28"/>
      <c r="B151" s="273"/>
      <c r="C151" s="274"/>
      <c r="D151" s="274"/>
      <c r="E151" s="270"/>
      <c r="F151" s="268"/>
      <c r="G151" s="268"/>
      <c r="H151" s="268"/>
      <c r="I151" s="268"/>
      <c r="J151" s="268"/>
      <c r="K151" s="268"/>
      <c r="L151" s="269"/>
      <c r="M151" s="8"/>
      <c r="O151" s="22"/>
      <c r="P151" s="22"/>
    </row>
    <row r="152" spans="1:16" x14ac:dyDescent="0.25">
      <c r="A152" s="28"/>
      <c r="B152" s="273"/>
      <c r="C152" s="274"/>
      <c r="D152" s="274"/>
      <c r="E152" s="270"/>
      <c r="F152" s="268"/>
      <c r="G152" s="268"/>
      <c r="H152" s="268"/>
      <c r="I152" s="268"/>
      <c r="J152" s="268"/>
      <c r="K152" s="268"/>
      <c r="L152" s="269"/>
      <c r="M152" s="8"/>
      <c r="O152" s="22"/>
      <c r="P152" s="22"/>
    </row>
    <row r="153" spans="1:16" x14ac:dyDescent="0.25">
      <c r="A153" s="28"/>
      <c r="B153" s="273"/>
      <c r="C153" s="274"/>
      <c r="D153" s="274"/>
      <c r="E153" s="270"/>
      <c r="F153" s="268"/>
      <c r="G153" s="268"/>
      <c r="H153" s="268"/>
      <c r="I153" s="268"/>
      <c r="J153" s="268"/>
      <c r="K153" s="268"/>
      <c r="L153" s="269"/>
      <c r="M153" s="8"/>
      <c r="O153" s="22"/>
      <c r="P153" s="22"/>
    </row>
    <row r="154" spans="1:16" x14ac:dyDescent="0.25">
      <c r="A154" s="28"/>
      <c r="B154" s="273" t="str">
        <f>IF(Intro!$G$21="English",O154,P154)</f>
        <v>Layoffs and Reduced Hours</v>
      </c>
      <c r="C154" s="274"/>
      <c r="D154" s="274"/>
      <c r="E154" s="270"/>
      <c r="F154" s="268"/>
      <c r="G154" s="268"/>
      <c r="H154" s="268"/>
      <c r="I154" s="268"/>
      <c r="J154" s="268"/>
      <c r="K154" s="268"/>
      <c r="L154" s="269"/>
      <c r="M154" s="8"/>
      <c r="O154" s="22" t="s">
        <v>132</v>
      </c>
      <c r="P154" s="22" t="s">
        <v>133</v>
      </c>
    </row>
    <row r="155" spans="1:16" x14ac:dyDescent="0.25">
      <c r="A155" s="28"/>
      <c r="B155" s="273"/>
      <c r="C155" s="274"/>
      <c r="D155" s="274"/>
      <c r="E155" s="270"/>
      <c r="F155" s="268"/>
      <c r="G155" s="268"/>
      <c r="H155" s="268"/>
      <c r="I155" s="268"/>
      <c r="J155" s="268"/>
      <c r="K155" s="268"/>
      <c r="L155" s="269"/>
      <c r="M155" s="8"/>
      <c r="O155" s="22"/>
      <c r="P155" s="22"/>
    </row>
    <row r="156" spans="1:16" x14ac:dyDescent="0.25">
      <c r="A156" s="28"/>
      <c r="B156" s="273"/>
      <c r="C156" s="274"/>
      <c r="D156" s="274"/>
      <c r="E156" s="270"/>
      <c r="F156" s="268"/>
      <c r="G156" s="268"/>
      <c r="H156" s="268"/>
      <c r="I156" s="268"/>
      <c r="J156" s="268"/>
      <c r="K156" s="268"/>
      <c r="L156" s="269"/>
      <c r="M156" s="8"/>
      <c r="O156" s="22"/>
      <c r="P156" s="22"/>
    </row>
    <row r="157" spans="1:16" x14ac:dyDescent="0.25">
      <c r="A157" s="28"/>
      <c r="B157" s="273"/>
      <c r="C157" s="274"/>
      <c r="D157" s="274"/>
      <c r="E157" s="270"/>
      <c r="F157" s="268"/>
      <c r="G157" s="268"/>
      <c r="H157" s="268"/>
      <c r="I157" s="268"/>
      <c r="J157" s="268"/>
      <c r="K157" s="268"/>
      <c r="L157" s="269"/>
      <c r="M157" s="8"/>
      <c r="O157" s="22"/>
      <c r="P157" s="22"/>
    </row>
    <row r="158" spans="1:16" x14ac:dyDescent="0.25">
      <c r="A158" s="28"/>
      <c r="B158" s="273"/>
      <c r="C158" s="274"/>
      <c r="D158" s="274"/>
      <c r="E158" s="270"/>
      <c r="F158" s="268"/>
      <c r="G158" s="268"/>
      <c r="H158" s="268"/>
      <c r="I158" s="268"/>
      <c r="J158" s="268"/>
      <c r="K158" s="268"/>
      <c r="L158" s="269"/>
      <c r="M158" s="8"/>
      <c r="O158" s="22"/>
      <c r="P158" s="22"/>
    </row>
    <row r="159" spans="1:16" x14ac:dyDescent="0.25">
      <c r="A159" s="28"/>
      <c r="B159" s="273"/>
      <c r="C159" s="274"/>
      <c r="D159" s="274"/>
      <c r="E159" s="270"/>
      <c r="F159" s="268"/>
      <c r="G159" s="268"/>
      <c r="H159" s="268"/>
      <c r="I159" s="268"/>
      <c r="J159" s="268"/>
      <c r="K159" s="268"/>
      <c r="L159" s="269"/>
      <c r="M159" s="8"/>
      <c r="O159" s="22"/>
      <c r="P159" s="22"/>
    </row>
    <row r="160" spans="1:16" x14ac:dyDescent="0.25">
      <c r="A160" s="28"/>
      <c r="B160" s="273"/>
      <c r="C160" s="274"/>
      <c r="D160" s="274"/>
      <c r="E160" s="270"/>
      <c r="F160" s="268"/>
      <c r="G160" s="268"/>
      <c r="H160" s="268"/>
      <c r="I160" s="268"/>
      <c r="J160" s="268"/>
      <c r="K160" s="268"/>
      <c r="L160" s="269"/>
      <c r="M160" s="8"/>
      <c r="O160" s="22"/>
      <c r="P160" s="22"/>
    </row>
    <row r="161" spans="1:16" x14ac:dyDescent="0.25">
      <c r="A161" s="28"/>
      <c r="B161" s="273"/>
      <c r="C161" s="274"/>
      <c r="D161" s="274"/>
      <c r="E161" s="270"/>
      <c r="F161" s="268"/>
      <c r="G161" s="268"/>
      <c r="H161" s="268"/>
      <c r="I161" s="268"/>
      <c r="J161" s="268"/>
      <c r="K161" s="268"/>
      <c r="L161" s="269"/>
      <c r="M161" s="8"/>
      <c r="O161" s="22"/>
      <c r="P161" s="22"/>
    </row>
    <row r="162" spans="1:16" x14ac:dyDescent="0.25">
      <c r="A162" s="28"/>
      <c r="B162" s="273"/>
      <c r="C162" s="274"/>
      <c r="D162" s="274"/>
      <c r="E162" s="270"/>
      <c r="F162" s="268"/>
      <c r="G162" s="268"/>
      <c r="H162" s="268"/>
      <c r="I162" s="268"/>
      <c r="J162" s="268"/>
      <c r="K162" s="268"/>
      <c r="L162" s="269"/>
      <c r="M162" s="8"/>
      <c r="O162" s="22"/>
      <c r="P162" s="22"/>
    </row>
    <row r="163" spans="1:16" x14ac:dyDescent="0.25">
      <c r="A163" s="28"/>
      <c r="B163" s="273"/>
      <c r="C163" s="274"/>
      <c r="D163" s="274"/>
      <c r="E163" s="270"/>
      <c r="F163" s="268"/>
      <c r="G163" s="268"/>
      <c r="H163" s="268"/>
      <c r="I163" s="268"/>
      <c r="J163" s="268"/>
      <c r="K163" s="268"/>
      <c r="L163" s="269"/>
      <c r="M163" s="8"/>
      <c r="O163" s="22"/>
      <c r="P163" s="22"/>
    </row>
    <row r="164" spans="1:16" ht="15" customHeight="1" x14ac:dyDescent="0.25">
      <c r="A164" s="28"/>
      <c r="B164" s="273" t="str">
        <f>IF(Intro!$G$21="English",O164,P164)</f>
        <v>Strikes and Other Job Actions</v>
      </c>
      <c r="C164" s="274"/>
      <c r="D164" s="274"/>
      <c r="E164" s="270"/>
      <c r="F164" s="268"/>
      <c r="G164" s="268"/>
      <c r="H164" s="268"/>
      <c r="I164" s="268"/>
      <c r="J164" s="268"/>
      <c r="K164" s="268"/>
      <c r="L164" s="269"/>
      <c r="M164" s="8"/>
      <c r="O164" s="22" t="s">
        <v>134</v>
      </c>
      <c r="P164" s="22" t="s">
        <v>135</v>
      </c>
    </row>
    <row r="165" spans="1:16" x14ac:dyDescent="0.25">
      <c r="A165" s="28"/>
      <c r="B165" s="273"/>
      <c r="C165" s="274"/>
      <c r="D165" s="274"/>
      <c r="E165" s="270"/>
      <c r="F165" s="268"/>
      <c r="G165" s="268"/>
      <c r="H165" s="268"/>
      <c r="I165" s="268"/>
      <c r="J165" s="268"/>
      <c r="K165" s="268"/>
      <c r="L165" s="269"/>
      <c r="M165" s="8"/>
      <c r="O165" s="22"/>
      <c r="P165" s="22"/>
    </row>
    <row r="166" spans="1:16" x14ac:dyDescent="0.25">
      <c r="A166" s="28"/>
      <c r="B166" s="273"/>
      <c r="C166" s="274"/>
      <c r="D166" s="274"/>
      <c r="E166" s="270"/>
      <c r="F166" s="268"/>
      <c r="G166" s="268"/>
      <c r="H166" s="268"/>
      <c r="I166" s="268"/>
      <c r="J166" s="268"/>
      <c r="K166" s="268"/>
      <c r="L166" s="269"/>
      <c r="M166" s="8"/>
      <c r="O166" s="22"/>
      <c r="P166" s="22"/>
    </row>
    <row r="167" spans="1:16" x14ac:dyDescent="0.25">
      <c r="A167" s="28"/>
      <c r="B167" s="273"/>
      <c r="C167" s="274"/>
      <c r="D167" s="274"/>
      <c r="E167" s="270"/>
      <c r="F167" s="268"/>
      <c r="G167" s="268"/>
      <c r="H167" s="268"/>
      <c r="I167" s="268"/>
      <c r="J167" s="268"/>
      <c r="K167" s="268"/>
      <c r="L167" s="269"/>
      <c r="M167" s="8"/>
      <c r="O167" s="22"/>
      <c r="P167" s="22"/>
    </row>
    <row r="168" spans="1:16" x14ac:dyDescent="0.25">
      <c r="A168" s="28"/>
      <c r="B168" s="273"/>
      <c r="C168" s="274"/>
      <c r="D168" s="274"/>
      <c r="E168" s="270"/>
      <c r="F168" s="268"/>
      <c r="G168" s="268"/>
      <c r="H168" s="268"/>
      <c r="I168" s="268"/>
      <c r="J168" s="268"/>
      <c r="K168" s="268"/>
      <c r="L168" s="269"/>
      <c r="M168" s="8"/>
      <c r="O168" s="22"/>
      <c r="P168" s="22"/>
    </row>
    <row r="169" spans="1:16" x14ac:dyDescent="0.25">
      <c r="A169" s="28"/>
      <c r="B169" s="273"/>
      <c r="C169" s="274"/>
      <c r="D169" s="274"/>
      <c r="E169" s="270"/>
      <c r="F169" s="268"/>
      <c r="G169" s="268"/>
      <c r="H169" s="268"/>
      <c r="I169" s="268"/>
      <c r="J169" s="268"/>
      <c r="K169" s="268"/>
      <c r="L169" s="269"/>
      <c r="M169" s="8"/>
      <c r="O169" s="22"/>
      <c r="P169" s="22"/>
    </row>
    <row r="170" spans="1:16" x14ac:dyDescent="0.25">
      <c r="A170" s="28"/>
      <c r="B170" s="273"/>
      <c r="C170" s="274"/>
      <c r="D170" s="274"/>
      <c r="E170" s="270"/>
      <c r="F170" s="268"/>
      <c r="G170" s="268"/>
      <c r="H170" s="268"/>
      <c r="I170" s="268"/>
      <c r="J170" s="268"/>
      <c r="K170" s="268"/>
      <c r="L170" s="269"/>
      <c r="M170" s="8"/>
      <c r="O170" s="22"/>
      <c r="P170" s="22"/>
    </row>
    <row r="171" spans="1:16" x14ac:dyDescent="0.25">
      <c r="A171" s="28"/>
      <c r="B171" s="273"/>
      <c r="C171" s="274"/>
      <c r="D171" s="274"/>
      <c r="E171" s="270"/>
      <c r="F171" s="268"/>
      <c r="G171" s="268"/>
      <c r="H171" s="268"/>
      <c r="I171" s="268"/>
      <c r="J171" s="268"/>
      <c r="K171" s="268"/>
      <c r="L171" s="269"/>
      <c r="M171" s="8"/>
      <c r="O171" s="22"/>
      <c r="P171" s="22"/>
    </row>
    <row r="172" spans="1:16" x14ac:dyDescent="0.25">
      <c r="A172" s="28"/>
      <c r="B172" s="273"/>
      <c r="C172" s="274"/>
      <c r="D172" s="274"/>
      <c r="E172" s="270"/>
      <c r="F172" s="268"/>
      <c r="G172" s="268"/>
      <c r="H172" s="268"/>
      <c r="I172" s="268"/>
      <c r="J172" s="268"/>
      <c r="K172" s="268"/>
      <c r="L172" s="269"/>
      <c r="M172" s="8"/>
      <c r="O172" s="22"/>
      <c r="P172" s="22"/>
    </row>
    <row r="173" spans="1:16" x14ac:dyDescent="0.25">
      <c r="A173" s="28"/>
      <c r="B173" s="273"/>
      <c r="C173" s="274"/>
      <c r="D173" s="274"/>
      <c r="E173" s="270"/>
      <c r="F173" s="268"/>
      <c r="G173" s="268"/>
      <c r="H173" s="268"/>
      <c r="I173" s="268"/>
      <c r="J173" s="268"/>
      <c r="K173" s="268"/>
      <c r="L173" s="269"/>
      <c r="M173" s="8"/>
      <c r="O173" s="22"/>
      <c r="P173" s="22"/>
    </row>
    <row r="174" spans="1:16" x14ac:dyDescent="0.25">
      <c r="A174" s="28"/>
      <c r="B174" s="273" t="str">
        <f>IF(Intro!$G$21="English",O174,P174)</f>
        <v>Hiring Practices</v>
      </c>
      <c r="C174" s="274"/>
      <c r="D174" s="274"/>
      <c r="E174" s="270"/>
      <c r="F174" s="268"/>
      <c r="G174" s="268"/>
      <c r="H174" s="268"/>
      <c r="I174" s="268"/>
      <c r="J174" s="268"/>
      <c r="K174" s="268"/>
      <c r="L174" s="269"/>
      <c r="M174" s="8"/>
      <c r="O174" s="22" t="s">
        <v>137</v>
      </c>
      <c r="P174" s="22" t="s">
        <v>138</v>
      </c>
    </row>
    <row r="175" spans="1:16" x14ac:dyDescent="0.25">
      <c r="A175" s="28"/>
      <c r="B175" s="273"/>
      <c r="C175" s="274"/>
      <c r="D175" s="274"/>
      <c r="E175" s="270"/>
      <c r="F175" s="268"/>
      <c r="G175" s="268"/>
      <c r="H175" s="268"/>
      <c r="I175" s="268"/>
      <c r="J175" s="268"/>
      <c r="K175" s="268"/>
      <c r="L175" s="269"/>
      <c r="M175" s="8"/>
      <c r="O175" s="22"/>
      <c r="P175" s="22"/>
    </row>
    <row r="176" spans="1:16" x14ac:dyDescent="0.25">
      <c r="A176" s="28"/>
      <c r="B176" s="273"/>
      <c r="C176" s="274"/>
      <c r="D176" s="274"/>
      <c r="E176" s="270"/>
      <c r="F176" s="268"/>
      <c r="G176" s="268"/>
      <c r="H176" s="268"/>
      <c r="I176" s="268"/>
      <c r="J176" s="268"/>
      <c r="K176" s="268"/>
      <c r="L176" s="269"/>
      <c r="M176" s="8"/>
      <c r="O176" s="22"/>
      <c r="P176" s="22"/>
    </row>
    <row r="177" spans="1:16" x14ac:dyDescent="0.25">
      <c r="A177" s="28"/>
      <c r="B177" s="273"/>
      <c r="C177" s="274"/>
      <c r="D177" s="274"/>
      <c r="E177" s="270"/>
      <c r="F177" s="268"/>
      <c r="G177" s="268"/>
      <c r="H177" s="268"/>
      <c r="I177" s="268"/>
      <c r="J177" s="268"/>
      <c r="K177" s="268"/>
      <c r="L177" s="269"/>
      <c r="M177" s="8"/>
      <c r="O177" s="22"/>
      <c r="P177" s="22"/>
    </row>
    <row r="178" spans="1:16" x14ac:dyDescent="0.25">
      <c r="A178" s="28"/>
      <c r="B178" s="273"/>
      <c r="C178" s="274"/>
      <c r="D178" s="274"/>
      <c r="E178" s="270"/>
      <c r="F178" s="268"/>
      <c r="G178" s="268"/>
      <c r="H178" s="268"/>
      <c r="I178" s="268"/>
      <c r="J178" s="268"/>
      <c r="K178" s="268"/>
      <c r="L178" s="269"/>
      <c r="M178" s="8"/>
      <c r="O178" s="22"/>
      <c r="P178" s="22"/>
    </row>
    <row r="179" spans="1:16" x14ac:dyDescent="0.25">
      <c r="A179" s="28"/>
      <c r="B179" s="273"/>
      <c r="C179" s="274"/>
      <c r="D179" s="274"/>
      <c r="E179" s="270"/>
      <c r="F179" s="268"/>
      <c r="G179" s="268"/>
      <c r="H179" s="268"/>
      <c r="I179" s="268"/>
      <c r="J179" s="268"/>
      <c r="K179" s="268"/>
      <c r="L179" s="269"/>
      <c r="M179" s="8"/>
      <c r="O179" s="22"/>
      <c r="P179" s="22"/>
    </row>
    <row r="180" spans="1:16" x14ac:dyDescent="0.25">
      <c r="A180" s="28"/>
      <c r="B180" s="273"/>
      <c r="C180" s="274"/>
      <c r="D180" s="274"/>
      <c r="E180" s="270"/>
      <c r="F180" s="268"/>
      <c r="G180" s="268"/>
      <c r="H180" s="268"/>
      <c r="I180" s="268"/>
      <c r="J180" s="268"/>
      <c r="K180" s="268"/>
      <c r="L180" s="269"/>
      <c r="M180" s="8"/>
      <c r="O180" s="22"/>
      <c r="P180" s="22"/>
    </row>
    <row r="181" spans="1:16" x14ac:dyDescent="0.25">
      <c r="A181" s="28"/>
      <c r="B181" s="273"/>
      <c r="C181" s="274"/>
      <c r="D181" s="274"/>
      <c r="E181" s="270"/>
      <c r="F181" s="268"/>
      <c r="G181" s="268"/>
      <c r="H181" s="268"/>
      <c r="I181" s="268"/>
      <c r="J181" s="268"/>
      <c r="K181" s="268"/>
      <c r="L181" s="269"/>
      <c r="M181" s="8"/>
      <c r="O181" s="22"/>
      <c r="P181" s="22"/>
    </row>
    <row r="182" spans="1:16" x14ac:dyDescent="0.25">
      <c r="A182" s="28"/>
      <c r="B182" s="273"/>
      <c r="C182" s="274"/>
      <c r="D182" s="274"/>
      <c r="E182" s="270"/>
      <c r="F182" s="268"/>
      <c r="G182" s="268"/>
      <c r="H182" s="268"/>
      <c r="I182" s="268"/>
      <c r="J182" s="268"/>
      <c r="K182" s="268"/>
      <c r="L182" s="269"/>
      <c r="M182" s="8"/>
      <c r="O182" s="22"/>
      <c r="P182" s="22"/>
    </row>
    <row r="183" spans="1:16" x14ac:dyDescent="0.25">
      <c r="A183" s="28"/>
      <c r="B183" s="273"/>
      <c r="C183" s="274"/>
      <c r="D183" s="274"/>
      <c r="E183" s="270"/>
      <c r="F183" s="268"/>
      <c r="G183" s="268"/>
      <c r="H183" s="268"/>
      <c r="I183" s="268"/>
      <c r="J183" s="268"/>
      <c r="K183" s="268"/>
      <c r="L183" s="269"/>
      <c r="M183" s="8"/>
      <c r="O183" s="22"/>
      <c r="P183" s="22"/>
    </row>
    <row r="184" spans="1:16" x14ac:dyDescent="0.25">
      <c r="A184" s="28"/>
      <c r="B184" s="273" t="str">
        <f>IF(Intro!$G$21="English",O184,P184)</f>
        <v>Wages</v>
      </c>
      <c r="C184" s="274"/>
      <c r="D184" s="274"/>
      <c r="E184" s="270"/>
      <c r="F184" s="268"/>
      <c r="G184" s="268"/>
      <c r="H184" s="268"/>
      <c r="I184" s="268"/>
      <c r="J184" s="268"/>
      <c r="K184" s="268"/>
      <c r="L184" s="269"/>
      <c r="M184" s="8"/>
      <c r="O184" s="22" t="s">
        <v>139</v>
      </c>
      <c r="P184" s="22" t="s">
        <v>140</v>
      </c>
    </row>
    <row r="185" spans="1:16" x14ac:dyDescent="0.25">
      <c r="A185" s="28"/>
      <c r="B185" s="273"/>
      <c r="C185" s="274"/>
      <c r="D185" s="274"/>
      <c r="E185" s="270"/>
      <c r="F185" s="268"/>
      <c r="G185" s="268"/>
      <c r="H185" s="268"/>
      <c r="I185" s="268"/>
      <c r="J185" s="268"/>
      <c r="K185" s="268"/>
      <c r="L185" s="269"/>
      <c r="M185" s="8"/>
      <c r="O185" s="22"/>
      <c r="P185" s="22"/>
    </row>
    <row r="186" spans="1:16" x14ac:dyDescent="0.25">
      <c r="A186" s="28"/>
      <c r="B186" s="273"/>
      <c r="C186" s="274"/>
      <c r="D186" s="274"/>
      <c r="E186" s="270"/>
      <c r="F186" s="268"/>
      <c r="G186" s="268"/>
      <c r="H186" s="268"/>
      <c r="I186" s="268"/>
      <c r="J186" s="268"/>
      <c r="K186" s="268"/>
      <c r="L186" s="269"/>
      <c r="M186" s="8"/>
      <c r="O186" s="22"/>
      <c r="P186" s="22"/>
    </row>
    <row r="187" spans="1:16" x14ac:dyDescent="0.25">
      <c r="A187" s="28"/>
      <c r="B187" s="273"/>
      <c r="C187" s="274"/>
      <c r="D187" s="274"/>
      <c r="E187" s="270"/>
      <c r="F187" s="268"/>
      <c r="G187" s="268"/>
      <c r="H187" s="268"/>
      <c r="I187" s="268"/>
      <c r="J187" s="268"/>
      <c r="K187" s="268"/>
      <c r="L187" s="269"/>
      <c r="M187" s="8"/>
      <c r="O187" s="22"/>
      <c r="P187" s="22"/>
    </row>
    <row r="188" spans="1:16" x14ac:dyDescent="0.25">
      <c r="A188" s="28"/>
      <c r="B188" s="273"/>
      <c r="C188" s="274"/>
      <c r="D188" s="274"/>
      <c r="E188" s="270"/>
      <c r="F188" s="268"/>
      <c r="G188" s="268"/>
      <c r="H188" s="268"/>
      <c r="I188" s="268"/>
      <c r="J188" s="268"/>
      <c r="K188" s="268"/>
      <c r="L188" s="269"/>
      <c r="M188" s="8"/>
      <c r="O188" s="22"/>
      <c r="P188" s="22"/>
    </row>
    <row r="189" spans="1:16" x14ac:dyDescent="0.25">
      <c r="A189" s="28"/>
      <c r="B189" s="273"/>
      <c r="C189" s="274"/>
      <c r="D189" s="274"/>
      <c r="E189" s="270"/>
      <c r="F189" s="268"/>
      <c r="G189" s="268"/>
      <c r="H189" s="268"/>
      <c r="I189" s="268"/>
      <c r="J189" s="268"/>
      <c r="K189" s="268"/>
      <c r="L189" s="269"/>
      <c r="M189" s="8"/>
      <c r="O189" s="22"/>
      <c r="P189" s="22"/>
    </row>
    <row r="190" spans="1:16" x14ac:dyDescent="0.25">
      <c r="A190" s="28"/>
      <c r="B190" s="273"/>
      <c r="C190" s="274"/>
      <c r="D190" s="274"/>
      <c r="E190" s="270"/>
      <c r="F190" s="268"/>
      <c r="G190" s="268"/>
      <c r="H190" s="268"/>
      <c r="I190" s="268"/>
      <c r="J190" s="268"/>
      <c r="K190" s="268"/>
      <c r="L190" s="269"/>
      <c r="M190" s="8"/>
      <c r="O190" s="22"/>
      <c r="P190" s="22"/>
    </row>
    <row r="191" spans="1:16" x14ac:dyDescent="0.25">
      <c r="A191" s="28"/>
      <c r="B191" s="273"/>
      <c r="C191" s="274"/>
      <c r="D191" s="274"/>
      <c r="E191" s="270"/>
      <c r="F191" s="268"/>
      <c r="G191" s="268"/>
      <c r="H191" s="268"/>
      <c r="I191" s="268"/>
      <c r="J191" s="268"/>
      <c r="K191" s="268"/>
      <c r="L191" s="269"/>
      <c r="M191" s="8"/>
      <c r="O191" s="22"/>
      <c r="P191" s="22"/>
    </row>
    <row r="192" spans="1:16" x14ac:dyDescent="0.25">
      <c r="A192" s="28"/>
      <c r="B192" s="273"/>
      <c r="C192" s="274"/>
      <c r="D192" s="274"/>
      <c r="E192" s="270"/>
      <c r="F192" s="268"/>
      <c r="G192" s="268"/>
      <c r="H192" s="268"/>
      <c r="I192" s="268"/>
      <c r="J192" s="268"/>
      <c r="K192" s="268"/>
      <c r="L192" s="269"/>
      <c r="M192" s="8"/>
      <c r="O192" s="22"/>
      <c r="P192" s="22"/>
    </row>
    <row r="193" spans="1:16" x14ac:dyDescent="0.25">
      <c r="A193" s="28"/>
      <c r="B193" s="273"/>
      <c r="C193" s="274"/>
      <c r="D193" s="274"/>
      <c r="E193" s="270"/>
      <c r="F193" s="268"/>
      <c r="G193" s="268"/>
      <c r="H193" s="268"/>
      <c r="I193" s="268"/>
      <c r="J193" s="268"/>
      <c r="K193" s="268"/>
      <c r="L193" s="269"/>
      <c r="M193" s="8"/>
      <c r="O193" s="22"/>
      <c r="P193" s="22"/>
    </row>
    <row r="194" spans="1:16" x14ac:dyDescent="0.25">
      <c r="A194" s="28"/>
      <c r="B194" s="273" t="str">
        <f>IF(Intro!$G$21="English",O194,P194)</f>
        <v>Quality of Employment</v>
      </c>
      <c r="C194" s="274"/>
      <c r="D194" s="274"/>
      <c r="E194" s="270"/>
      <c r="F194" s="268"/>
      <c r="G194" s="268"/>
      <c r="H194" s="268"/>
      <c r="I194" s="268"/>
      <c r="J194" s="268"/>
      <c r="K194" s="268"/>
      <c r="L194" s="269"/>
      <c r="M194" s="8"/>
      <c r="O194" s="22" t="s">
        <v>141</v>
      </c>
      <c r="P194" s="22" t="s">
        <v>142</v>
      </c>
    </row>
    <row r="195" spans="1:16" x14ac:dyDescent="0.25">
      <c r="A195" s="28"/>
      <c r="B195" s="273"/>
      <c r="C195" s="274"/>
      <c r="D195" s="274"/>
      <c r="E195" s="270"/>
      <c r="F195" s="268"/>
      <c r="G195" s="268"/>
      <c r="H195" s="268"/>
      <c r="I195" s="268"/>
      <c r="J195" s="268"/>
      <c r="K195" s="268"/>
      <c r="L195" s="269"/>
      <c r="M195" s="8"/>
      <c r="O195" s="22"/>
      <c r="P195" s="22"/>
    </row>
    <row r="196" spans="1:16" x14ac:dyDescent="0.25">
      <c r="A196" s="28"/>
      <c r="B196" s="273"/>
      <c r="C196" s="274"/>
      <c r="D196" s="274"/>
      <c r="E196" s="270"/>
      <c r="F196" s="268"/>
      <c r="G196" s="268"/>
      <c r="H196" s="268"/>
      <c r="I196" s="268"/>
      <c r="J196" s="268"/>
      <c r="K196" s="268"/>
      <c r="L196" s="269"/>
      <c r="M196" s="8"/>
      <c r="O196" s="22"/>
      <c r="P196" s="22"/>
    </row>
    <row r="197" spans="1:16" x14ac:dyDescent="0.25">
      <c r="A197" s="28"/>
      <c r="B197" s="273"/>
      <c r="C197" s="274"/>
      <c r="D197" s="274"/>
      <c r="E197" s="270"/>
      <c r="F197" s="268"/>
      <c r="G197" s="268"/>
      <c r="H197" s="268"/>
      <c r="I197" s="268"/>
      <c r="J197" s="268"/>
      <c r="K197" s="268"/>
      <c r="L197" s="269"/>
      <c r="M197" s="8"/>
      <c r="O197" s="22"/>
      <c r="P197" s="22"/>
    </row>
    <row r="198" spans="1:16" x14ac:dyDescent="0.25">
      <c r="A198" s="28"/>
      <c r="B198" s="273"/>
      <c r="C198" s="274"/>
      <c r="D198" s="274"/>
      <c r="E198" s="270"/>
      <c r="F198" s="268"/>
      <c r="G198" s="268"/>
      <c r="H198" s="268"/>
      <c r="I198" s="268"/>
      <c r="J198" s="268"/>
      <c r="K198" s="268"/>
      <c r="L198" s="269"/>
      <c r="M198" s="8"/>
      <c r="O198" s="22"/>
      <c r="P198" s="22"/>
    </row>
    <row r="199" spans="1:16" x14ac:dyDescent="0.25">
      <c r="A199" s="28"/>
      <c r="B199" s="273"/>
      <c r="C199" s="274"/>
      <c r="D199" s="274"/>
      <c r="E199" s="270"/>
      <c r="F199" s="268"/>
      <c r="G199" s="268"/>
      <c r="H199" s="268"/>
      <c r="I199" s="268"/>
      <c r="J199" s="268"/>
      <c r="K199" s="268"/>
      <c r="L199" s="269"/>
      <c r="M199" s="8"/>
      <c r="O199" s="22"/>
      <c r="P199" s="22"/>
    </row>
    <row r="200" spans="1:16" x14ac:dyDescent="0.25">
      <c r="A200" s="28"/>
      <c r="B200" s="273"/>
      <c r="C200" s="274"/>
      <c r="D200" s="274"/>
      <c r="E200" s="270"/>
      <c r="F200" s="268"/>
      <c r="G200" s="268"/>
      <c r="H200" s="268"/>
      <c r="I200" s="268"/>
      <c r="J200" s="268"/>
      <c r="K200" s="268"/>
      <c r="L200" s="269"/>
      <c r="M200" s="8"/>
      <c r="O200" s="22"/>
      <c r="P200" s="22"/>
    </row>
    <row r="201" spans="1:16" x14ac:dyDescent="0.25">
      <c r="A201" s="28"/>
      <c r="B201" s="273"/>
      <c r="C201" s="274"/>
      <c r="D201" s="274"/>
      <c r="E201" s="270"/>
      <c r="F201" s="268"/>
      <c r="G201" s="268"/>
      <c r="H201" s="268"/>
      <c r="I201" s="268"/>
      <c r="J201" s="268"/>
      <c r="K201" s="268"/>
      <c r="L201" s="269"/>
      <c r="M201" s="8"/>
      <c r="O201" s="22"/>
      <c r="P201" s="22"/>
    </row>
    <row r="202" spans="1:16" x14ac:dyDescent="0.25">
      <c r="A202" s="28"/>
      <c r="B202" s="273"/>
      <c r="C202" s="274"/>
      <c r="D202" s="274"/>
      <c r="E202" s="270"/>
      <c r="F202" s="268"/>
      <c r="G202" s="268"/>
      <c r="H202" s="268"/>
      <c r="I202" s="268"/>
      <c r="J202" s="268"/>
      <c r="K202" s="268"/>
      <c r="L202" s="269"/>
      <c r="M202" s="8"/>
      <c r="O202" s="22"/>
      <c r="P202" s="22"/>
    </row>
    <row r="203" spans="1:16" x14ac:dyDescent="0.25">
      <c r="A203" s="28"/>
      <c r="B203" s="273"/>
      <c r="C203" s="274"/>
      <c r="D203" s="274"/>
      <c r="E203" s="270"/>
      <c r="F203" s="268"/>
      <c r="G203" s="268"/>
      <c r="H203" s="268"/>
      <c r="I203" s="268"/>
      <c r="J203" s="268"/>
      <c r="K203" s="268"/>
      <c r="L203" s="269"/>
      <c r="M203" s="8"/>
      <c r="O203" s="22"/>
      <c r="P203" s="22"/>
    </row>
    <row r="204" spans="1:16" ht="15" customHeight="1" x14ac:dyDescent="0.25">
      <c r="A204" s="28"/>
      <c r="B204" s="273" t="str">
        <f>IF(Intro!$G$21="English",O204,P204)</f>
        <v>Employment Benefits</v>
      </c>
      <c r="C204" s="274"/>
      <c r="D204" s="274"/>
      <c r="E204" s="270"/>
      <c r="F204" s="268"/>
      <c r="G204" s="268"/>
      <c r="H204" s="268"/>
      <c r="I204" s="268"/>
      <c r="J204" s="268"/>
      <c r="K204" s="268"/>
      <c r="L204" s="269"/>
      <c r="M204" s="8"/>
      <c r="O204" s="22" t="s">
        <v>143</v>
      </c>
      <c r="P204" s="22" t="s">
        <v>144</v>
      </c>
    </row>
    <row r="205" spans="1:16" x14ac:dyDescent="0.25">
      <c r="A205" s="28"/>
      <c r="B205" s="273"/>
      <c r="C205" s="274"/>
      <c r="D205" s="274"/>
      <c r="E205" s="270"/>
      <c r="F205" s="268"/>
      <c r="G205" s="268"/>
      <c r="H205" s="268"/>
      <c r="I205" s="268"/>
      <c r="J205" s="268"/>
      <c r="K205" s="268"/>
      <c r="L205" s="269"/>
      <c r="M205" s="8"/>
      <c r="O205" s="22"/>
      <c r="P205" s="22"/>
    </row>
    <row r="206" spans="1:16" x14ac:dyDescent="0.25">
      <c r="A206" s="28"/>
      <c r="B206" s="273"/>
      <c r="C206" s="274"/>
      <c r="D206" s="274"/>
      <c r="E206" s="270"/>
      <c r="F206" s="268"/>
      <c r="G206" s="268"/>
      <c r="H206" s="268"/>
      <c r="I206" s="268"/>
      <c r="J206" s="268"/>
      <c r="K206" s="268"/>
      <c r="L206" s="269"/>
      <c r="M206" s="8"/>
      <c r="O206" s="22"/>
      <c r="P206" s="22"/>
    </row>
    <row r="207" spans="1:16" x14ac:dyDescent="0.25">
      <c r="A207" s="28"/>
      <c r="B207" s="273"/>
      <c r="C207" s="274"/>
      <c r="D207" s="274"/>
      <c r="E207" s="270"/>
      <c r="F207" s="268"/>
      <c r="G207" s="268"/>
      <c r="H207" s="268"/>
      <c r="I207" s="268"/>
      <c r="J207" s="268"/>
      <c r="K207" s="268"/>
      <c r="L207" s="269"/>
      <c r="M207" s="8"/>
      <c r="O207" s="22"/>
      <c r="P207" s="22"/>
    </row>
    <row r="208" spans="1:16" x14ac:dyDescent="0.25">
      <c r="A208" s="28"/>
      <c r="B208" s="273"/>
      <c r="C208" s="274"/>
      <c r="D208" s="274"/>
      <c r="E208" s="270"/>
      <c r="F208" s="268"/>
      <c r="G208" s="268"/>
      <c r="H208" s="268"/>
      <c r="I208" s="268"/>
      <c r="J208" s="268"/>
      <c r="K208" s="268"/>
      <c r="L208" s="269"/>
      <c r="M208" s="8"/>
      <c r="O208" s="22"/>
      <c r="P208" s="22"/>
    </row>
    <row r="209" spans="1:16" x14ac:dyDescent="0.25">
      <c r="A209" s="28"/>
      <c r="B209" s="273"/>
      <c r="C209" s="274"/>
      <c r="D209" s="274"/>
      <c r="E209" s="270"/>
      <c r="F209" s="268"/>
      <c r="G209" s="268"/>
      <c r="H209" s="268"/>
      <c r="I209" s="268"/>
      <c r="J209" s="268"/>
      <c r="K209" s="268"/>
      <c r="L209" s="269"/>
      <c r="M209" s="8"/>
      <c r="O209" s="22"/>
      <c r="P209" s="22"/>
    </row>
    <row r="210" spans="1:16" x14ac:dyDescent="0.25">
      <c r="A210" s="28"/>
      <c r="B210" s="273"/>
      <c r="C210" s="274"/>
      <c r="D210" s="274"/>
      <c r="E210" s="270"/>
      <c r="F210" s="268"/>
      <c r="G210" s="268"/>
      <c r="H210" s="268"/>
      <c r="I210" s="268"/>
      <c r="J210" s="268"/>
      <c r="K210" s="268"/>
      <c r="L210" s="269"/>
      <c r="M210" s="8"/>
      <c r="O210" s="22"/>
      <c r="P210" s="22"/>
    </row>
    <row r="211" spans="1:16" x14ac:dyDescent="0.25">
      <c r="A211" s="28"/>
      <c r="B211" s="273"/>
      <c r="C211" s="274"/>
      <c r="D211" s="274"/>
      <c r="E211" s="270"/>
      <c r="F211" s="268"/>
      <c r="G211" s="268"/>
      <c r="H211" s="268"/>
      <c r="I211" s="268"/>
      <c r="J211" s="268"/>
      <c r="K211" s="268"/>
      <c r="L211" s="269"/>
      <c r="M211" s="8"/>
      <c r="O211" s="22"/>
      <c r="P211" s="22"/>
    </row>
    <row r="212" spans="1:16" x14ac:dyDescent="0.25">
      <c r="A212" s="28"/>
      <c r="B212" s="273"/>
      <c r="C212" s="274"/>
      <c r="D212" s="274"/>
      <c r="E212" s="270"/>
      <c r="F212" s="268"/>
      <c r="G212" s="268"/>
      <c r="H212" s="268"/>
      <c r="I212" s="268"/>
      <c r="J212" s="268"/>
      <c r="K212" s="268"/>
      <c r="L212" s="269"/>
      <c r="M212" s="8"/>
      <c r="O212" s="22"/>
      <c r="P212" s="22"/>
    </row>
    <row r="213" spans="1:16" x14ac:dyDescent="0.25">
      <c r="A213" s="28"/>
      <c r="B213" s="273"/>
      <c r="C213" s="274"/>
      <c r="D213" s="274"/>
      <c r="E213" s="270"/>
      <c r="F213" s="268"/>
      <c r="G213" s="268"/>
      <c r="H213" s="268"/>
      <c r="I213" s="268"/>
      <c r="J213" s="268"/>
      <c r="K213" s="268"/>
      <c r="L213" s="269"/>
      <c r="M213" s="8"/>
      <c r="O213" s="22"/>
      <c r="P213" s="22"/>
    </row>
    <row r="214" spans="1:16" x14ac:dyDescent="0.25">
      <c r="A214" s="28"/>
      <c r="B214" s="273" t="str">
        <f>IF(Intro!$G$21="English",O214,P214)</f>
        <v>Community Impact</v>
      </c>
      <c r="C214" s="274"/>
      <c r="D214" s="274"/>
      <c r="E214" s="270"/>
      <c r="F214" s="268"/>
      <c r="G214" s="268"/>
      <c r="H214" s="268"/>
      <c r="I214" s="268"/>
      <c r="J214" s="268"/>
      <c r="K214" s="268"/>
      <c r="L214" s="269"/>
      <c r="M214" s="8"/>
      <c r="O214" s="22" t="s">
        <v>145</v>
      </c>
      <c r="P214" s="22" t="s">
        <v>167</v>
      </c>
    </row>
    <row r="215" spans="1:16" x14ac:dyDescent="0.25">
      <c r="A215" s="28"/>
      <c r="B215" s="273"/>
      <c r="C215" s="274"/>
      <c r="D215" s="274"/>
      <c r="E215" s="270"/>
      <c r="F215" s="268"/>
      <c r="G215" s="268"/>
      <c r="H215" s="268"/>
      <c r="I215" s="268"/>
      <c r="J215" s="268"/>
      <c r="K215" s="268"/>
      <c r="L215" s="269"/>
      <c r="M215" s="8"/>
      <c r="O215" s="22"/>
      <c r="P215" s="22"/>
    </row>
    <row r="216" spans="1:16" x14ac:dyDescent="0.25">
      <c r="A216" s="28"/>
      <c r="B216" s="273"/>
      <c r="C216" s="274"/>
      <c r="D216" s="274"/>
      <c r="E216" s="270"/>
      <c r="F216" s="268"/>
      <c r="G216" s="268"/>
      <c r="H216" s="268"/>
      <c r="I216" s="268"/>
      <c r="J216" s="268"/>
      <c r="K216" s="268"/>
      <c r="L216" s="269"/>
      <c r="M216" s="8"/>
      <c r="O216" s="22"/>
      <c r="P216" s="22"/>
    </row>
    <row r="217" spans="1:16" x14ac:dyDescent="0.25">
      <c r="A217" s="28"/>
      <c r="B217" s="273"/>
      <c r="C217" s="274"/>
      <c r="D217" s="274"/>
      <c r="E217" s="270"/>
      <c r="F217" s="268"/>
      <c r="G217" s="268"/>
      <c r="H217" s="268"/>
      <c r="I217" s="268"/>
      <c r="J217" s="268"/>
      <c r="K217" s="268"/>
      <c r="L217" s="269"/>
      <c r="M217" s="8"/>
      <c r="O217" s="22"/>
      <c r="P217" s="22"/>
    </row>
    <row r="218" spans="1:16" x14ac:dyDescent="0.25">
      <c r="A218" s="28"/>
      <c r="B218" s="273"/>
      <c r="C218" s="274"/>
      <c r="D218" s="274"/>
      <c r="E218" s="270"/>
      <c r="F218" s="268"/>
      <c r="G218" s="268"/>
      <c r="H218" s="268"/>
      <c r="I218" s="268"/>
      <c r="J218" s="268"/>
      <c r="K218" s="268"/>
      <c r="L218" s="269"/>
      <c r="M218" s="8"/>
      <c r="O218" s="22"/>
      <c r="P218" s="22"/>
    </row>
    <row r="219" spans="1:16" x14ac:dyDescent="0.25">
      <c r="A219" s="28"/>
      <c r="B219" s="273"/>
      <c r="C219" s="274"/>
      <c r="D219" s="274"/>
      <c r="E219" s="270"/>
      <c r="F219" s="268"/>
      <c r="G219" s="268"/>
      <c r="H219" s="268"/>
      <c r="I219" s="268"/>
      <c r="J219" s="268"/>
      <c r="K219" s="268"/>
      <c r="L219" s="269"/>
      <c r="M219" s="8"/>
      <c r="O219" s="22"/>
      <c r="P219" s="22"/>
    </row>
    <row r="220" spans="1:16" x14ac:dyDescent="0.25">
      <c r="A220" s="28"/>
      <c r="B220" s="273"/>
      <c r="C220" s="274"/>
      <c r="D220" s="274"/>
      <c r="E220" s="270"/>
      <c r="F220" s="268"/>
      <c r="G220" s="268"/>
      <c r="H220" s="268"/>
      <c r="I220" s="268"/>
      <c r="J220" s="268"/>
      <c r="K220" s="268"/>
      <c r="L220" s="269"/>
      <c r="M220" s="8"/>
      <c r="O220" s="22"/>
      <c r="P220" s="22"/>
    </row>
    <row r="221" spans="1:16" x14ac:dyDescent="0.25">
      <c r="A221" s="28"/>
      <c r="B221" s="273"/>
      <c r="C221" s="274"/>
      <c r="D221" s="274"/>
      <c r="E221" s="270"/>
      <c r="F221" s="268"/>
      <c r="G221" s="268"/>
      <c r="H221" s="268"/>
      <c r="I221" s="268"/>
      <c r="J221" s="268"/>
      <c r="K221" s="268"/>
      <c r="L221" s="269"/>
      <c r="M221" s="8"/>
      <c r="O221" s="22"/>
      <c r="P221" s="22"/>
    </row>
    <row r="222" spans="1:16" x14ac:dyDescent="0.25">
      <c r="A222" s="28"/>
      <c r="B222" s="273"/>
      <c r="C222" s="274"/>
      <c r="D222" s="274"/>
      <c r="E222" s="270"/>
      <c r="F222" s="268"/>
      <c r="G222" s="268"/>
      <c r="H222" s="268"/>
      <c r="I222" s="268"/>
      <c r="J222" s="268"/>
      <c r="K222" s="268"/>
      <c r="L222" s="269"/>
      <c r="M222" s="8"/>
      <c r="O222" s="22"/>
      <c r="P222" s="22"/>
    </row>
    <row r="223" spans="1:16" x14ac:dyDescent="0.25">
      <c r="A223" s="28"/>
      <c r="B223" s="273"/>
      <c r="C223" s="274"/>
      <c r="D223" s="274"/>
      <c r="E223" s="270"/>
      <c r="F223" s="268"/>
      <c r="G223" s="268"/>
      <c r="H223" s="268"/>
      <c r="I223" s="268"/>
      <c r="J223" s="268"/>
      <c r="K223" s="268"/>
      <c r="L223" s="269"/>
      <c r="M223" s="8"/>
      <c r="O223" s="22"/>
      <c r="P223" s="22"/>
    </row>
    <row r="224" spans="1:16" x14ac:dyDescent="0.25">
      <c r="A224" s="28"/>
      <c r="B224" s="273" t="str">
        <f>IF(Intro!$G$21="English",O224,P224)</f>
        <v>Workplace Conditions</v>
      </c>
      <c r="C224" s="274"/>
      <c r="D224" s="274"/>
      <c r="E224" s="270"/>
      <c r="F224" s="268"/>
      <c r="G224" s="268"/>
      <c r="H224" s="268"/>
      <c r="I224" s="268"/>
      <c r="J224" s="268"/>
      <c r="K224" s="268"/>
      <c r="L224" s="269"/>
      <c r="M224" s="8"/>
      <c r="O224" s="22" t="s">
        <v>146</v>
      </c>
      <c r="P224" s="22" t="s">
        <v>147</v>
      </c>
    </row>
    <row r="225" spans="1:16" x14ac:dyDescent="0.25">
      <c r="A225" s="28"/>
      <c r="B225" s="273"/>
      <c r="C225" s="274"/>
      <c r="D225" s="274"/>
      <c r="E225" s="270"/>
      <c r="F225" s="268"/>
      <c r="G225" s="268"/>
      <c r="H225" s="268"/>
      <c r="I225" s="268"/>
      <c r="J225" s="268"/>
      <c r="K225" s="268"/>
      <c r="L225" s="269"/>
      <c r="M225" s="8"/>
      <c r="O225" s="22"/>
      <c r="P225" s="22"/>
    </row>
    <row r="226" spans="1:16" x14ac:dyDescent="0.25">
      <c r="A226" s="28"/>
      <c r="B226" s="273"/>
      <c r="C226" s="274"/>
      <c r="D226" s="274"/>
      <c r="E226" s="270"/>
      <c r="F226" s="268"/>
      <c r="G226" s="268"/>
      <c r="H226" s="268"/>
      <c r="I226" s="268"/>
      <c r="J226" s="268"/>
      <c r="K226" s="268"/>
      <c r="L226" s="269"/>
      <c r="M226" s="8"/>
      <c r="O226" s="22"/>
      <c r="P226" s="22"/>
    </row>
    <row r="227" spans="1:16" x14ac:dyDescent="0.25">
      <c r="A227" s="28"/>
      <c r="B227" s="273"/>
      <c r="C227" s="274"/>
      <c r="D227" s="274"/>
      <c r="E227" s="270"/>
      <c r="F227" s="268"/>
      <c r="G227" s="268"/>
      <c r="H227" s="268"/>
      <c r="I227" s="268"/>
      <c r="J227" s="268"/>
      <c r="K227" s="268"/>
      <c r="L227" s="269"/>
      <c r="M227" s="8"/>
      <c r="O227" s="22"/>
      <c r="P227" s="22"/>
    </row>
    <row r="228" spans="1:16" x14ac:dyDescent="0.25">
      <c r="A228" s="28"/>
      <c r="B228" s="273"/>
      <c r="C228" s="274"/>
      <c r="D228" s="274"/>
      <c r="E228" s="270"/>
      <c r="F228" s="268"/>
      <c r="G228" s="268"/>
      <c r="H228" s="268"/>
      <c r="I228" s="268"/>
      <c r="J228" s="268"/>
      <c r="K228" s="268"/>
      <c r="L228" s="269"/>
      <c r="M228" s="8"/>
      <c r="O228" s="22"/>
      <c r="P228" s="22"/>
    </row>
    <row r="229" spans="1:16" x14ac:dyDescent="0.25">
      <c r="A229" s="28"/>
      <c r="B229" s="273"/>
      <c r="C229" s="274"/>
      <c r="D229" s="274"/>
      <c r="E229" s="270"/>
      <c r="F229" s="268"/>
      <c r="G229" s="268"/>
      <c r="H229" s="268"/>
      <c r="I229" s="268"/>
      <c r="J229" s="268"/>
      <c r="K229" s="268"/>
      <c r="L229" s="269"/>
      <c r="M229" s="8"/>
      <c r="O229" s="22"/>
      <c r="P229" s="22"/>
    </row>
    <row r="230" spans="1:16" x14ac:dyDescent="0.25">
      <c r="A230" s="28"/>
      <c r="B230" s="273"/>
      <c r="C230" s="274"/>
      <c r="D230" s="274"/>
      <c r="E230" s="270"/>
      <c r="F230" s="268"/>
      <c r="G230" s="268"/>
      <c r="H230" s="268"/>
      <c r="I230" s="268"/>
      <c r="J230" s="268"/>
      <c r="K230" s="268"/>
      <c r="L230" s="269"/>
      <c r="M230" s="8"/>
      <c r="O230" s="22"/>
      <c r="P230" s="22"/>
    </row>
    <row r="231" spans="1:16" x14ac:dyDescent="0.25">
      <c r="A231" s="28"/>
      <c r="B231" s="273"/>
      <c r="C231" s="274"/>
      <c r="D231" s="274"/>
      <c r="E231" s="270"/>
      <c r="F231" s="268"/>
      <c r="G231" s="268"/>
      <c r="H231" s="268"/>
      <c r="I231" s="268"/>
      <c r="J231" s="268"/>
      <c r="K231" s="268"/>
      <c r="L231" s="269"/>
      <c r="M231" s="8"/>
      <c r="O231" s="22"/>
      <c r="P231" s="22"/>
    </row>
    <row r="232" spans="1:16" x14ac:dyDescent="0.25">
      <c r="A232" s="28"/>
      <c r="B232" s="273"/>
      <c r="C232" s="274"/>
      <c r="D232" s="274"/>
      <c r="E232" s="270"/>
      <c r="F232" s="268"/>
      <c r="G232" s="268"/>
      <c r="H232" s="268"/>
      <c r="I232" s="268"/>
      <c r="J232" s="268"/>
      <c r="K232" s="268"/>
      <c r="L232" s="269"/>
      <c r="M232" s="8"/>
      <c r="O232" s="22"/>
      <c r="P232" s="22"/>
    </row>
    <row r="233" spans="1:16" x14ac:dyDescent="0.25">
      <c r="A233" s="28"/>
      <c r="B233" s="273"/>
      <c r="C233" s="274"/>
      <c r="D233" s="274"/>
      <c r="E233" s="270"/>
      <c r="F233" s="268"/>
      <c r="G233" s="268"/>
      <c r="H233" s="268"/>
      <c r="I233" s="268"/>
      <c r="J233" s="268"/>
      <c r="K233" s="268"/>
      <c r="L233" s="269"/>
      <c r="M233" s="8"/>
      <c r="O233" s="22"/>
      <c r="P233" s="22"/>
    </row>
    <row r="234" spans="1:16" x14ac:dyDescent="0.25">
      <c r="A234" s="28"/>
      <c r="B234" s="273" t="str">
        <f>IF(Intro!$G$21="English",O234,P234)</f>
        <v>Employee Well-being</v>
      </c>
      <c r="C234" s="274"/>
      <c r="D234" s="274"/>
      <c r="E234" s="270"/>
      <c r="F234" s="268"/>
      <c r="G234" s="268"/>
      <c r="H234" s="268"/>
      <c r="I234" s="268"/>
      <c r="J234" s="268"/>
      <c r="K234" s="268"/>
      <c r="L234" s="269"/>
      <c r="M234" s="8"/>
      <c r="O234" s="22" t="s">
        <v>148</v>
      </c>
      <c r="P234" s="22" t="s">
        <v>149</v>
      </c>
    </row>
    <row r="235" spans="1:16" x14ac:dyDescent="0.25">
      <c r="A235" s="28"/>
      <c r="B235" s="273"/>
      <c r="C235" s="274"/>
      <c r="D235" s="274"/>
      <c r="E235" s="270"/>
      <c r="F235" s="268"/>
      <c r="G235" s="268"/>
      <c r="H235" s="268"/>
      <c r="I235" s="268"/>
      <c r="J235" s="268"/>
      <c r="K235" s="268"/>
      <c r="L235" s="269"/>
      <c r="M235" s="8"/>
    </row>
    <row r="236" spans="1:16" x14ac:dyDescent="0.25">
      <c r="A236" s="28"/>
      <c r="B236" s="273"/>
      <c r="C236" s="274"/>
      <c r="D236" s="274"/>
      <c r="E236" s="270"/>
      <c r="F236" s="268"/>
      <c r="G236" s="268"/>
      <c r="H236" s="268"/>
      <c r="I236" s="268"/>
      <c r="J236" s="268"/>
      <c r="K236" s="268"/>
      <c r="L236" s="269"/>
      <c r="M236" s="8"/>
    </row>
    <row r="237" spans="1:16" x14ac:dyDescent="0.25">
      <c r="A237" s="28"/>
      <c r="B237" s="273"/>
      <c r="C237" s="274"/>
      <c r="D237" s="274"/>
      <c r="E237" s="270"/>
      <c r="F237" s="268"/>
      <c r="G237" s="268"/>
      <c r="H237" s="268"/>
      <c r="I237" s="268"/>
      <c r="J237" s="268"/>
      <c r="K237" s="268"/>
      <c r="L237" s="269"/>
      <c r="M237" s="8"/>
      <c r="O237" s="22"/>
      <c r="P237" s="22"/>
    </row>
    <row r="238" spans="1:16" x14ac:dyDescent="0.25">
      <c r="A238" s="28"/>
      <c r="B238" s="273"/>
      <c r="C238" s="274"/>
      <c r="D238" s="274"/>
      <c r="E238" s="270"/>
      <c r="F238" s="268"/>
      <c r="G238" s="268"/>
      <c r="H238" s="268"/>
      <c r="I238" s="268"/>
      <c r="J238" s="268"/>
      <c r="K238" s="268"/>
      <c r="L238" s="269"/>
      <c r="M238" s="8"/>
      <c r="O238" s="22"/>
      <c r="P238" s="22"/>
    </row>
    <row r="239" spans="1:16" x14ac:dyDescent="0.25">
      <c r="A239" s="28"/>
      <c r="B239" s="273"/>
      <c r="C239" s="274"/>
      <c r="D239" s="274"/>
      <c r="E239" s="270"/>
      <c r="F239" s="268"/>
      <c r="G239" s="268"/>
      <c r="H239" s="268"/>
      <c r="I239" s="268"/>
      <c r="J239" s="268"/>
      <c r="K239" s="268"/>
      <c r="L239" s="269"/>
      <c r="M239" s="8"/>
      <c r="O239" s="22"/>
      <c r="P239" s="22"/>
    </row>
    <row r="240" spans="1:16" x14ac:dyDescent="0.25">
      <c r="A240" s="28"/>
      <c r="B240" s="273"/>
      <c r="C240" s="274"/>
      <c r="D240" s="274"/>
      <c r="E240" s="270"/>
      <c r="F240" s="268"/>
      <c r="G240" s="268"/>
      <c r="H240" s="268"/>
      <c r="I240" s="268"/>
      <c r="J240" s="268"/>
      <c r="K240" s="268"/>
      <c r="L240" s="269"/>
      <c r="M240" s="8"/>
      <c r="O240" s="22"/>
      <c r="P240" s="22"/>
    </row>
    <row r="241" spans="1:16" x14ac:dyDescent="0.25">
      <c r="A241" s="28"/>
      <c r="B241" s="273"/>
      <c r="C241" s="274"/>
      <c r="D241" s="274"/>
      <c r="E241" s="270"/>
      <c r="F241" s="268"/>
      <c r="G241" s="268"/>
      <c r="H241" s="268"/>
      <c r="I241" s="268"/>
      <c r="J241" s="268"/>
      <c r="K241" s="268"/>
      <c r="L241" s="269"/>
      <c r="M241" s="8"/>
    </row>
    <row r="242" spans="1:16" x14ac:dyDescent="0.25">
      <c r="A242" s="28"/>
      <c r="B242" s="273"/>
      <c r="C242" s="274"/>
      <c r="D242" s="274"/>
      <c r="E242" s="270"/>
      <c r="F242" s="268"/>
      <c r="G242" s="268"/>
      <c r="H242" s="268"/>
      <c r="I242" s="268"/>
      <c r="J242" s="268"/>
      <c r="K242" s="268"/>
      <c r="L242" s="269"/>
      <c r="M242" s="8"/>
    </row>
    <row r="243" spans="1:16" x14ac:dyDescent="0.25">
      <c r="A243" s="28"/>
      <c r="B243" s="273"/>
      <c r="C243" s="274"/>
      <c r="D243" s="274"/>
      <c r="E243" s="270"/>
      <c r="F243" s="268"/>
      <c r="G243" s="268"/>
      <c r="H243" s="268"/>
      <c r="I243" s="268"/>
      <c r="J243" s="268"/>
      <c r="K243" s="268"/>
      <c r="L243" s="269"/>
      <c r="M243" s="8"/>
    </row>
    <row r="244" spans="1:16" x14ac:dyDescent="0.25">
      <c r="A244" s="28"/>
      <c r="B244" s="273" t="str">
        <f>IF(Intro!$G$21="English",O244,P244)</f>
        <v>Other Factors</v>
      </c>
      <c r="C244" s="274"/>
      <c r="D244" s="274"/>
      <c r="E244" s="270"/>
      <c r="F244" s="268"/>
      <c r="G244" s="268"/>
      <c r="H244" s="268"/>
      <c r="I244" s="268"/>
      <c r="J244" s="268"/>
      <c r="K244" s="268"/>
      <c r="L244" s="269"/>
      <c r="M244" s="8"/>
      <c r="O244" s="22" t="s">
        <v>150</v>
      </c>
      <c r="P244" s="22" t="s">
        <v>151</v>
      </c>
    </row>
    <row r="245" spans="1:16" x14ac:dyDescent="0.25">
      <c r="A245" s="28"/>
      <c r="B245" s="273"/>
      <c r="C245" s="274"/>
      <c r="D245" s="274"/>
      <c r="E245" s="270"/>
      <c r="F245" s="268"/>
      <c r="G245" s="268"/>
      <c r="H245" s="268"/>
      <c r="I245" s="268"/>
      <c r="J245" s="268"/>
      <c r="K245" s="268"/>
      <c r="L245" s="269"/>
      <c r="M245" s="8"/>
      <c r="O245" s="22"/>
      <c r="P245" s="22"/>
    </row>
    <row r="246" spans="1:16" x14ac:dyDescent="0.25">
      <c r="A246" s="28"/>
      <c r="B246" s="273"/>
      <c r="C246" s="274"/>
      <c r="D246" s="274"/>
      <c r="E246" s="270"/>
      <c r="F246" s="268"/>
      <c r="G246" s="268"/>
      <c r="H246" s="268"/>
      <c r="I246" s="268"/>
      <c r="J246" s="268"/>
      <c r="K246" s="268"/>
      <c r="L246" s="269"/>
      <c r="M246" s="8"/>
      <c r="O246" s="22"/>
      <c r="P246" s="22"/>
    </row>
    <row r="247" spans="1:16" x14ac:dyDescent="0.25">
      <c r="A247" s="28"/>
      <c r="B247" s="273"/>
      <c r="C247" s="274"/>
      <c r="D247" s="274"/>
      <c r="E247" s="270"/>
      <c r="F247" s="268"/>
      <c r="G247" s="268"/>
      <c r="H247" s="268"/>
      <c r="I247" s="268"/>
      <c r="J247" s="268"/>
      <c r="K247" s="268"/>
      <c r="L247" s="269"/>
      <c r="M247" s="8"/>
      <c r="O247" s="22"/>
      <c r="P247" s="22"/>
    </row>
    <row r="248" spans="1:16" x14ac:dyDescent="0.25">
      <c r="A248" s="28"/>
      <c r="B248" s="273"/>
      <c r="C248" s="274"/>
      <c r="D248" s="274"/>
      <c r="E248" s="270"/>
      <c r="F248" s="268"/>
      <c r="G248" s="268"/>
      <c r="H248" s="268"/>
      <c r="I248" s="268"/>
      <c r="J248" s="268"/>
      <c r="K248" s="268"/>
      <c r="L248" s="269"/>
      <c r="M248" s="8"/>
      <c r="O248" s="22"/>
      <c r="P248" s="22"/>
    </row>
    <row r="249" spans="1:16" x14ac:dyDescent="0.25">
      <c r="A249" s="28"/>
      <c r="B249" s="273"/>
      <c r="C249" s="274"/>
      <c r="D249" s="274"/>
      <c r="E249" s="270"/>
      <c r="F249" s="268"/>
      <c r="G249" s="268"/>
      <c r="H249" s="268"/>
      <c r="I249" s="268"/>
      <c r="J249" s="268"/>
      <c r="K249" s="268"/>
      <c r="L249" s="269"/>
      <c r="M249" s="8"/>
      <c r="O249" s="22"/>
      <c r="P249" s="22"/>
    </row>
    <row r="250" spans="1:16" x14ac:dyDescent="0.25">
      <c r="A250" s="28"/>
      <c r="B250" s="273"/>
      <c r="C250" s="274"/>
      <c r="D250" s="274"/>
      <c r="E250" s="270"/>
      <c r="F250" s="268"/>
      <c r="G250" s="268"/>
      <c r="H250" s="268"/>
      <c r="I250" s="268"/>
      <c r="J250" s="268"/>
      <c r="K250" s="268"/>
      <c r="L250" s="269"/>
      <c r="M250" s="8"/>
      <c r="O250" s="22"/>
      <c r="P250" s="22"/>
    </row>
    <row r="251" spans="1:16" x14ac:dyDescent="0.25">
      <c r="A251" s="28"/>
      <c r="B251" s="273"/>
      <c r="C251" s="274"/>
      <c r="D251" s="274"/>
      <c r="E251" s="270"/>
      <c r="F251" s="268"/>
      <c r="G251" s="268"/>
      <c r="H251" s="268"/>
      <c r="I251" s="268"/>
      <c r="J251" s="268"/>
      <c r="K251" s="268"/>
      <c r="L251" s="269"/>
      <c r="M251" s="8"/>
      <c r="O251" s="22"/>
      <c r="P251" s="22"/>
    </row>
    <row r="252" spans="1:16" x14ac:dyDescent="0.25">
      <c r="A252" s="28"/>
      <c r="B252" s="273"/>
      <c r="C252" s="274"/>
      <c r="D252" s="274"/>
      <c r="E252" s="270"/>
      <c r="F252" s="268"/>
      <c r="G252" s="268"/>
      <c r="H252" s="268"/>
      <c r="I252" s="268"/>
      <c r="J252" s="268"/>
      <c r="K252" s="268"/>
      <c r="L252" s="269"/>
      <c r="M252" s="8"/>
      <c r="O252" s="22"/>
      <c r="P252" s="22"/>
    </row>
    <row r="253" spans="1:16" x14ac:dyDescent="0.25">
      <c r="A253" s="28"/>
      <c r="B253" s="319"/>
      <c r="C253" s="320"/>
      <c r="D253" s="320"/>
      <c r="E253" s="318"/>
      <c r="F253" s="271"/>
      <c r="G253" s="271"/>
      <c r="H253" s="271"/>
      <c r="I253" s="271"/>
      <c r="J253" s="271"/>
      <c r="K253" s="271"/>
      <c r="L253" s="272"/>
      <c r="M253" s="8"/>
      <c r="O253" s="22"/>
      <c r="P253" s="22"/>
    </row>
    <row r="254" spans="1:16" s="53" customFormat="1" x14ac:dyDescent="0.25">
      <c r="A254" s="90"/>
      <c r="B254" s="78"/>
      <c r="C254" s="78"/>
      <c r="D254" s="78"/>
      <c r="E254" s="78"/>
      <c r="F254" s="78"/>
      <c r="G254" s="78"/>
      <c r="H254" s="78"/>
      <c r="I254" s="78"/>
      <c r="J254" s="78"/>
      <c r="K254" s="78"/>
      <c r="L254" s="78"/>
    </row>
    <row r="255" spans="1:16" x14ac:dyDescent="0.25">
      <c r="B255" s="178" t="str">
        <f>IF(Intro!$G$21="English",O255,P255)</f>
        <v>MARKETS</v>
      </c>
      <c r="C255" s="179"/>
      <c r="D255" s="179"/>
      <c r="E255" s="179"/>
      <c r="F255" s="179"/>
      <c r="G255" s="179"/>
      <c r="H255" s="179"/>
      <c r="I255" s="179"/>
      <c r="J255" s="179"/>
      <c r="K255" s="179"/>
      <c r="L255" s="180"/>
      <c r="M255" s="35"/>
      <c r="O255" s="8" t="s">
        <v>199</v>
      </c>
      <c r="P255" s="8" t="s">
        <v>209</v>
      </c>
    </row>
    <row r="256" spans="1:16" x14ac:dyDescent="0.25">
      <c r="B256" s="312" t="s">
        <v>34</v>
      </c>
      <c r="C256" s="313"/>
      <c r="D256" s="313"/>
      <c r="E256" s="313"/>
      <c r="F256" s="313"/>
      <c r="G256" s="313"/>
      <c r="H256" s="313"/>
      <c r="I256" s="313"/>
      <c r="J256" s="313"/>
      <c r="K256" s="313"/>
      <c r="L256" s="314"/>
      <c r="M256" s="8"/>
    </row>
    <row r="257" spans="1:16" x14ac:dyDescent="0.25">
      <c r="B257" s="17"/>
      <c r="C257" s="29"/>
      <c r="D257" s="29"/>
      <c r="E257" s="30"/>
      <c r="F257" s="30"/>
      <c r="G257" s="30"/>
      <c r="H257" s="30"/>
      <c r="I257" s="30"/>
      <c r="J257" s="30"/>
      <c r="K257" s="30"/>
      <c r="L257" s="18"/>
      <c r="M257" s="8"/>
    </row>
    <row r="258" spans="1:16" ht="14.1" customHeight="1" x14ac:dyDescent="0.25">
      <c r="B258" s="175" t="str">
        <f>IF(Intro!$G$21="English",O258,P258)</f>
        <v>Describe the markets for the goods in Canada and globally since January 1, 2023. Factors to consider in your response include, but are not limited to, employment associated with the production of the goods in Canada.</v>
      </c>
      <c r="C258" s="176"/>
      <c r="D258" s="176"/>
      <c r="E258" s="176"/>
      <c r="F258" s="176"/>
      <c r="G258" s="176"/>
      <c r="H258" s="176"/>
      <c r="I258" s="176"/>
      <c r="J258" s="176"/>
      <c r="K258" s="176"/>
      <c r="L258" s="177"/>
      <c r="M258" s="8"/>
      <c r="O258" s="22"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58" s="8"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59" spans="1:16" x14ac:dyDescent="0.25">
      <c r="B259" s="175"/>
      <c r="C259" s="176"/>
      <c r="D259" s="176"/>
      <c r="E259" s="176"/>
      <c r="F259" s="176"/>
      <c r="G259" s="176"/>
      <c r="H259" s="176"/>
      <c r="I259" s="176"/>
      <c r="J259" s="176"/>
      <c r="K259" s="176"/>
      <c r="L259" s="177"/>
      <c r="M259" s="8"/>
      <c r="O259" s="22"/>
    </row>
    <row r="260" spans="1:16" s="35" customFormat="1" x14ac:dyDescent="0.25">
      <c r="A260" s="76"/>
      <c r="B260" s="69"/>
      <c r="C260" s="70"/>
      <c r="D260" s="70"/>
      <c r="E260" s="70"/>
      <c r="F260" s="70"/>
      <c r="G260" s="70"/>
      <c r="H260" s="70"/>
      <c r="I260" s="70"/>
      <c r="J260" s="70"/>
      <c r="K260" s="70"/>
      <c r="L260" s="71"/>
    </row>
    <row r="261" spans="1:16" s="9" customFormat="1" x14ac:dyDescent="0.25">
      <c r="A261" s="4"/>
      <c r="B261" s="301"/>
      <c r="C261" s="302"/>
      <c r="D261" s="302"/>
      <c r="E261" s="302"/>
      <c r="F261" s="302"/>
      <c r="G261" s="302"/>
      <c r="H261" s="302"/>
      <c r="I261" s="302"/>
      <c r="J261" s="302"/>
      <c r="K261" s="302"/>
      <c r="L261" s="303"/>
      <c r="M261" s="35"/>
    </row>
    <row r="262" spans="1:16" s="9" customFormat="1" x14ac:dyDescent="0.25">
      <c r="A262" s="4"/>
      <c r="B262" s="301"/>
      <c r="C262" s="302"/>
      <c r="D262" s="302"/>
      <c r="E262" s="302"/>
      <c r="F262" s="302"/>
      <c r="G262" s="302"/>
      <c r="H262" s="302"/>
      <c r="I262" s="302"/>
      <c r="J262" s="302"/>
      <c r="K262" s="302"/>
      <c r="L262" s="303"/>
      <c r="M262" s="35"/>
    </row>
    <row r="263" spans="1:16" s="9" customFormat="1" x14ac:dyDescent="0.25">
      <c r="A263" s="4"/>
      <c r="B263" s="301"/>
      <c r="C263" s="302"/>
      <c r="D263" s="302"/>
      <c r="E263" s="302"/>
      <c r="F263" s="302"/>
      <c r="G263" s="302"/>
      <c r="H263" s="302"/>
      <c r="I263" s="302"/>
      <c r="J263" s="302"/>
      <c r="K263" s="302"/>
      <c r="L263" s="303"/>
      <c r="M263" s="35"/>
    </row>
    <row r="264" spans="1:16" s="9" customFormat="1" x14ac:dyDescent="0.25">
      <c r="A264" s="4"/>
      <c r="B264" s="301"/>
      <c r="C264" s="302"/>
      <c r="D264" s="302"/>
      <c r="E264" s="302"/>
      <c r="F264" s="302"/>
      <c r="G264" s="302"/>
      <c r="H264" s="302"/>
      <c r="I264" s="302"/>
      <c r="J264" s="302"/>
      <c r="K264" s="302"/>
      <c r="L264" s="303"/>
      <c r="M264" s="35"/>
    </row>
    <row r="265" spans="1:16" s="9" customFormat="1" x14ac:dyDescent="0.25">
      <c r="A265" s="4"/>
      <c r="B265" s="301"/>
      <c r="C265" s="302"/>
      <c r="D265" s="302"/>
      <c r="E265" s="302"/>
      <c r="F265" s="302"/>
      <c r="G265" s="302"/>
      <c r="H265" s="302"/>
      <c r="I265" s="302"/>
      <c r="J265" s="302"/>
      <c r="K265" s="302"/>
      <c r="L265" s="303"/>
      <c r="M265" s="35"/>
    </row>
    <row r="266" spans="1:16" s="9" customFormat="1" x14ac:dyDescent="0.25">
      <c r="A266" s="4"/>
      <c r="B266" s="301"/>
      <c r="C266" s="302"/>
      <c r="D266" s="302"/>
      <c r="E266" s="302"/>
      <c r="F266" s="302"/>
      <c r="G266" s="302"/>
      <c r="H266" s="302"/>
      <c r="I266" s="302"/>
      <c r="J266" s="302"/>
      <c r="K266" s="302"/>
      <c r="L266" s="303"/>
      <c r="M266" s="35"/>
    </row>
    <row r="267" spans="1:16" s="9" customFormat="1" x14ac:dyDescent="0.25">
      <c r="A267" s="4"/>
      <c r="B267" s="301"/>
      <c r="C267" s="302"/>
      <c r="D267" s="302"/>
      <c r="E267" s="302"/>
      <c r="F267" s="302"/>
      <c r="G267" s="302"/>
      <c r="H267" s="302"/>
      <c r="I267" s="302"/>
      <c r="J267" s="302"/>
      <c r="K267" s="302"/>
      <c r="L267" s="303"/>
      <c r="M267" s="35"/>
    </row>
    <row r="268" spans="1:16" s="9" customFormat="1" x14ac:dyDescent="0.25">
      <c r="A268" s="4"/>
      <c r="B268" s="301"/>
      <c r="C268" s="302"/>
      <c r="D268" s="302"/>
      <c r="E268" s="302"/>
      <c r="F268" s="302"/>
      <c r="G268" s="302"/>
      <c r="H268" s="302"/>
      <c r="I268" s="302"/>
      <c r="J268" s="302"/>
      <c r="K268" s="302"/>
      <c r="L268" s="303"/>
      <c r="M268" s="35"/>
    </row>
    <row r="269" spans="1:16" s="35" customFormat="1" x14ac:dyDescent="0.25">
      <c r="A269" s="76"/>
      <c r="B269" s="66"/>
      <c r="C269" s="67"/>
      <c r="D269" s="67"/>
      <c r="E269" s="67"/>
      <c r="F269" s="67"/>
      <c r="G269" s="67"/>
      <c r="H269" s="67"/>
      <c r="I269" s="67"/>
      <c r="J269" s="67"/>
      <c r="K269" s="67"/>
      <c r="L269" s="68"/>
    </row>
    <row r="270" spans="1:16" x14ac:dyDescent="0.25">
      <c r="B270" s="306" t="s">
        <v>172</v>
      </c>
      <c r="C270" s="307"/>
      <c r="D270" s="307"/>
      <c r="E270" s="307"/>
      <c r="F270" s="307"/>
      <c r="G270" s="307"/>
      <c r="H270" s="307"/>
      <c r="I270" s="307"/>
      <c r="J270" s="307"/>
      <c r="K270" s="307"/>
      <c r="L270" s="308"/>
      <c r="M270" s="8"/>
    </row>
    <row r="271" spans="1:16" x14ac:dyDescent="0.25">
      <c r="B271" s="17"/>
      <c r="C271" s="29"/>
      <c r="D271" s="29"/>
      <c r="E271" s="30"/>
      <c r="F271" s="30"/>
      <c r="G271" s="30"/>
      <c r="H271" s="30"/>
      <c r="I271" s="30"/>
      <c r="J271" s="30"/>
      <c r="K271" s="30"/>
      <c r="L271" s="18"/>
      <c r="M271" s="8"/>
    </row>
    <row r="272" spans="1:16" ht="14.1" customHeight="1" x14ac:dyDescent="0.25">
      <c r="B272" s="175" t="str">
        <f>IF(Intro!$G$21="English",O272,P272)</f>
        <v>Explain any changes you expect to see in the Canadian market and in other markets globally for the goods during the next two years. Factors to consider in your response include, but are not limited to, employment associated with the production of the goods in Canada.</v>
      </c>
      <c r="C272" s="176"/>
      <c r="D272" s="176"/>
      <c r="E272" s="176"/>
      <c r="F272" s="176"/>
      <c r="G272" s="176"/>
      <c r="H272" s="176"/>
      <c r="I272" s="176"/>
      <c r="J272" s="176"/>
      <c r="K272" s="176"/>
      <c r="L272" s="177"/>
      <c r="M272" s="8"/>
      <c r="O272" s="22" t="s">
        <v>180</v>
      </c>
      <c r="P272" s="8" t="s">
        <v>179</v>
      </c>
    </row>
    <row r="273" spans="1:16" x14ac:dyDescent="0.25">
      <c r="B273" s="175"/>
      <c r="C273" s="176"/>
      <c r="D273" s="176"/>
      <c r="E273" s="176"/>
      <c r="F273" s="176"/>
      <c r="G273" s="176"/>
      <c r="H273" s="176"/>
      <c r="I273" s="176"/>
      <c r="J273" s="176"/>
      <c r="K273" s="176"/>
      <c r="L273" s="177"/>
      <c r="M273" s="8"/>
      <c r="O273" s="22"/>
    </row>
    <row r="274" spans="1:16" s="35" customFormat="1" x14ac:dyDescent="0.25">
      <c r="A274" s="76"/>
      <c r="B274" s="69"/>
      <c r="C274" s="70"/>
      <c r="D274" s="70"/>
      <c r="E274" s="70"/>
      <c r="F274" s="70"/>
      <c r="G274" s="70"/>
      <c r="H274" s="70"/>
      <c r="I274" s="70"/>
      <c r="J274" s="70"/>
      <c r="K274" s="70"/>
      <c r="L274" s="71"/>
    </row>
    <row r="275" spans="1:16" s="9" customFormat="1" x14ac:dyDescent="0.25">
      <c r="A275" s="4"/>
      <c r="B275" s="301"/>
      <c r="C275" s="302"/>
      <c r="D275" s="302"/>
      <c r="E275" s="302"/>
      <c r="F275" s="302"/>
      <c r="G275" s="302"/>
      <c r="H275" s="302"/>
      <c r="I275" s="302"/>
      <c r="J275" s="302"/>
      <c r="K275" s="302"/>
      <c r="L275" s="303"/>
      <c r="M275" s="35"/>
    </row>
    <row r="276" spans="1:16" s="9" customFormat="1" x14ac:dyDescent="0.25">
      <c r="A276" s="4"/>
      <c r="B276" s="301"/>
      <c r="C276" s="302"/>
      <c r="D276" s="302"/>
      <c r="E276" s="302"/>
      <c r="F276" s="302"/>
      <c r="G276" s="302"/>
      <c r="H276" s="302"/>
      <c r="I276" s="302"/>
      <c r="J276" s="302"/>
      <c r="K276" s="302"/>
      <c r="L276" s="303"/>
      <c r="M276" s="35"/>
    </row>
    <row r="277" spans="1:16" s="9" customFormat="1" x14ac:dyDescent="0.25">
      <c r="A277" s="4"/>
      <c r="B277" s="301"/>
      <c r="C277" s="302"/>
      <c r="D277" s="302"/>
      <c r="E277" s="302"/>
      <c r="F277" s="302"/>
      <c r="G277" s="302"/>
      <c r="H277" s="302"/>
      <c r="I277" s="302"/>
      <c r="J277" s="302"/>
      <c r="K277" s="302"/>
      <c r="L277" s="303"/>
      <c r="M277" s="35"/>
    </row>
    <row r="278" spans="1:16" s="9" customFormat="1" x14ac:dyDescent="0.25">
      <c r="A278" s="4"/>
      <c r="B278" s="301"/>
      <c r="C278" s="302"/>
      <c r="D278" s="302"/>
      <c r="E278" s="302"/>
      <c r="F278" s="302"/>
      <c r="G278" s="302"/>
      <c r="H278" s="302"/>
      <c r="I278" s="302"/>
      <c r="J278" s="302"/>
      <c r="K278" s="302"/>
      <c r="L278" s="303"/>
      <c r="M278" s="35"/>
    </row>
    <row r="279" spans="1:16" s="9" customFormat="1" x14ac:dyDescent="0.25">
      <c r="A279" s="4"/>
      <c r="B279" s="301"/>
      <c r="C279" s="302"/>
      <c r="D279" s="302"/>
      <c r="E279" s="302"/>
      <c r="F279" s="302"/>
      <c r="G279" s="302"/>
      <c r="H279" s="302"/>
      <c r="I279" s="302"/>
      <c r="J279" s="302"/>
      <c r="K279" s="302"/>
      <c r="L279" s="303"/>
      <c r="M279" s="35"/>
    </row>
    <row r="280" spans="1:16" s="9" customFormat="1" x14ac:dyDescent="0.25">
      <c r="A280" s="4"/>
      <c r="B280" s="301"/>
      <c r="C280" s="302"/>
      <c r="D280" s="302"/>
      <c r="E280" s="302"/>
      <c r="F280" s="302"/>
      <c r="G280" s="302"/>
      <c r="H280" s="302"/>
      <c r="I280" s="302"/>
      <c r="J280" s="302"/>
      <c r="K280" s="302"/>
      <c r="L280" s="303"/>
      <c r="M280" s="35"/>
    </row>
    <row r="281" spans="1:16" s="9" customFormat="1" x14ac:dyDescent="0.25">
      <c r="A281" s="4"/>
      <c r="B281" s="301"/>
      <c r="C281" s="302"/>
      <c r="D281" s="302"/>
      <c r="E281" s="302"/>
      <c r="F281" s="302"/>
      <c r="G281" s="302"/>
      <c r="H281" s="302"/>
      <c r="I281" s="302"/>
      <c r="J281" s="302"/>
      <c r="K281" s="302"/>
      <c r="L281" s="303"/>
      <c r="M281" s="35"/>
    </row>
    <row r="282" spans="1:16" s="9" customFormat="1" x14ac:dyDescent="0.25">
      <c r="A282" s="4"/>
      <c r="B282" s="301"/>
      <c r="C282" s="302"/>
      <c r="D282" s="302"/>
      <c r="E282" s="302"/>
      <c r="F282" s="302"/>
      <c r="G282" s="302"/>
      <c r="H282" s="302"/>
      <c r="I282" s="302"/>
      <c r="J282" s="302"/>
      <c r="K282" s="302"/>
      <c r="L282" s="303"/>
      <c r="M282" s="35"/>
    </row>
    <row r="283" spans="1:16" s="35" customFormat="1" x14ac:dyDescent="0.25">
      <c r="A283" s="76"/>
      <c r="B283" s="66"/>
      <c r="C283" s="67"/>
      <c r="D283" s="67"/>
      <c r="E283" s="67"/>
      <c r="F283" s="67"/>
      <c r="G283" s="67"/>
      <c r="H283" s="67"/>
      <c r="I283" s="67"/>
      <c r="J283" s="67"/>
      <c r="K283" s="67"/>
      <c r="L283" s="68"/>
    </row>
    <row r="285" spans="1:16" x14ac:dyDescent="0.25">
      <c r="A285" s="28"/>
      <c r="B285" s="309" t="str">
        <f>IF(Intro!$G$21="English",O285,P285)</f>
        <v>EMPLOYMENT</v>
      </c>
      <c r="C285" s="310"/>
      <c r="D285" s="310"/>
      <c r="E285" s="310"/>
      <c r="F285" s="310"/>
      <c r="G285" s="310"/>
      <c r="H285" s="310"/>
      <c r="I285" s="310"/>
      <c r="J285" s="310"/>
      <c r="K285" s="310"/>
      <c r="L285" s="311"/>
      <c r="M285" s="8"/>
      <c r="O285" s="8" t="s">
        <v>196</v>
      </c>
      <c r="P285" s="8" t="s">
        <v>197</v>
      </c>
    </row>
    <row r="286" spans="1:16" s="9" customFormat="1" x14ac:dyDescent="0.25">
      <c r="A286" s="28"/>
      <c r="B286" s="306" t="s">
        <v>198</v>
      </c>
      <c r="C286" s="307"/>
      <c r="D286" s="307"/>
      <c r="E286" s="307"/>
      <c r="F286" s="307"/>
      <c r="G286" s="307"/>
      <c r="H286" s="307"/>
      <c r="I286" s="307"/>
      <c r="J286" s="307"/>
      <c r="K286" s="307"/>
      <c r="L286" s="308"/>
      <c r="M286" s="84"/>
    </row>
    <row r="287" spans="1:16" x14ac:dyDescent="0.25">
      <c r="A287" s="28"/>
      <c r="B287" s="73"/>
      <c r="C287" s="74"/>
      <c r="D287" s="74"/>
      <c r="E287" s="74"/>
      <c r="F287" s="74"/>
      <c r="G287" s="74"/>
      <c r="H287" s="74"/>
      <c r="I287" s="74"/>
      <c r="J287" s="74"/>
      <c r="K287" s="74"/>
      <c r="L287" s="75"/>
      <c r="M287" s="8"/>
    </row>
    <row r="288" spans="1:16" x14ac:dyDescent="0.25">
      <c r="A288" s="28"/>
      <c r="B288" s="175" t="str">
        <f>IF(Intro!$G$21="English",O288,P288)</f>
        <v>Based on the response in Question 1 of the Pro tab, describe the method used to allocate employment, hours worked and wages paid.</v>
      </c>
      <c r="C288" s="176"/>
      <c r="D288" s="176"/>
      <c r="E288" s="176"/>
      <c r="F288" s="176"/>
      <c r="G288" s="176"/>
      <c r="H288" s="176"/>
      <c r="I288" s="176"/>
      <c r="J288" s="176"/>
      <c r="K288" s="176"/>
      <c r="L288" s="177"/>
      <c r="M288" s="8"/>
      <c r="O288" s="8" t="s">
        <v>195</v>
      </c>
      <c r="P288" s="8" t="s">
        <v>208</v>
      </c>
    </row>
    <row r="289" spans="1:13" x14ac:dyDescent="0.25">
      <c r="A289" s="28"/>
      <c r="B289" s="73"/>
      <c r="C289" s="74"/>
      <c r="D289" s="74"/>
      <c r="E289" s="74"/>
      <c r="F289" s="74"/>
      <c r="G289" s="74"/>
      <c r="H289" s="74"/>
      <c r="I289" s="74"/>
      <c r="J289" s="74"/>
      <c r="K289" s="74"/>
      <c r="L289" s="75"/>
      <c r="M289" s="8"/>
    </row>
    <row r="290" spans="1:13" s="9" customFormat="1" x14ac:dyDescent="0.25">
      <c r="A290" s="28"/>
      <c r="B290" s="301"/>
      <c r="C290" s="302"/>
      <c r="D290" s="302"/>
      <c r="E290" s="302"/>
      <c r="F290" s="302"/>
      <c r="G290" s="302"/>
      <c r="H290" s="302"/>
      <c r="I290" s="302"/>
      <c r="J290" s="302"/>
      <c r="K290" s="302"/>
      <c r="L290" s="303"/>
      <c r="M290" s="35"/>
    </row>
    <row r="291" spans="1:13" s="9" customFormat="1" x14ac:dyDescent="0.25">
      <c r="A291" s="4"/>
      <c r="B291" s="301"/>
      <c r="C291" s="302"/>
      <c r="D291" s="302"/>
      <c r="E291" s="302"/>
      <c r="F291" s="302"/>
      <c r="G291" s="302"/>
      <c r="H291" s="302"/>
      <c r="I291" s="302"/>
      <c r="J291" s="302"/>
      <c r="K291" s="302"/>
      <c r="L291" s="303"/>
      <c r="M291" s="35"/>
    </row>
    <row r="292" spans="1:13" s="9" customFormat="1" x14ac:dyDescent="0.25">
      <c r="A292" s="4"/>
      <c r="B292" s="301"/>
      <c r="C292" s="302"/>
      <c r="D292" s="302"/>
      <c r="E292" s="302"/>
      <c r="F292" s="302"/>
      <c r="G292" s="302"/>
      <c r="H292" s="302"/>
      <c r="I292" s="302"/>
      <c r="J292" s="302"/>
      <c r="K292" s="302"/>
      <c r="L292" s="303"/>
      <c r="M292" s="35"/>
    </row>
    <row r="293" spans="1:13" s="9" customFormat="1" x14ac:dyDescent="0.25">
      <c r="A293" s="4"/>
      <c r="B293" s="301"/>
      <c r="C293" s="302"/>
      <c r="D293" s="302"/>
      <c r="E293" s="302"/>
      <c r="F293" s="302"/>
      <c r="G293" s="302"/>
      <c r="H293" s="302"/>
      <c r="I293" s="302"/>
      <c r="J293" s="302"/>
      <c r="K293" s="302"/>
      <c r="L293" s="303"/>
      <c r="M293" s="35"/>
    </row>
    <row r="294" spans="1:13" s="9" customFormat="1" x14ac:dyDescent="0.25">
      <c r="A294" s="28"/>
      <c r="B294" s="301"/>
      <c r="C294" s="302"/>
      <c r="D294" s="302"/>
      <c r="E294" s="302"/>
      <c r="F294" s="302"/>
      <c r="G294" s="302"/>
      <c r="H294" s="302"/>
      <c r="I294" s="302"/>
      <c r="J294" s="302"/>
      <c r="K294" s="302"/>
      <c r="L294" s="303"/>
      <c r="M294" s="35"/>
    </row>
    <row r="295" spans="1:13" s="9" customFormat="1" x14ac:dyDescent="0.25">
      <c r="A295" s="28"/>
      <c r="B295" s="301"/>
      <c r="C295" s="302"/>
      <c r="D295" s="302"/>
      <c r="E295" s="302"/>
      <c r="F295" s="302"/>
      <c r="G295" s="302"/>
      <c r="H295" s="302"/>
      <c r="I295" s="302"/>
      <c r="J295" s="302"/>
      <c r="K295" s="302"/>
      <c r="L295" s="303"/>
      <c r="M295" s="35"/>
    </row>
    <row r="296" spans="1:13" s="9" customFormat="1" x14ac:dyDescent="0.25">
      <c r="A296" s="28"/>
      <c r="B296" s="301"/>
      <c r="C296" s="302"/>
      <c r="D296" s="302"/>
      <c r="E296" s="302"/>
      <c r="F296" s="302"/>
      <c r="G296" s="302"/>
      <c r="H296" s="302"/>
      <c r="I296" s="302"/>
      <c r="J296" s="302"/>
      <c r="K296" s="302"/>
      <c r="L296" s="303"/>
      <c r="M296" s="35"/>
    </row>
    <row r="297" spans="1:13" s="9" customFormat="1" x14ac:dyDescent="0.25">
      <c r="A297" s="28"/>
      <c r="B297" s="301"/>
      <c r="C297" s="302"/>
      <c r="D297" s="302"/>
      <c r="E297" s="302"/>
      <c r="F297" s="302"/>
      <c r="G297" s="302"/>
      <c r="H297" s="302"/>
      <c r="I297" s="302"/>
      <c r="J297" s="302"/>
      <c r="K297" s="302"/>
      <c r="L297" s="303"/>
      <c r="M297" s="35"/>
    </row>
    <row r="298" spans="1:13" x14ac:dyDescent="0.25">
      <c r="A298" s="28"/>
      <c r="B298" s="77"/>
      <c r="C298" s="78"/>
      <c r="D298" s="78"/>
      <c r="E298" s="78"/>
      <c r="F298" s="78"/>
      <c r="G298" s="78"/>
      <c r="H298" s="78"/>
      <c r="I298" s="78"/>
      <c r="J298" s="78"/>
      <c r="K298" s="78"/>
      <c r="L298" s="79"/>
      <c r="M298" s="8"/>
    </row>
  </sheetData>
  <sheetProtection algorithmName="SHA-512" hashValue="5UwqfkpvbFb/ZhL8e7IcaNSk+8g6AjVS5+o3SeDcb6u8HXI8CpJM+CE582hh7U+yadaixNIi3X6qwLpQgFFXew==" saltValue="Uiw+38PUFNytkDwBhgBucA==" spinCount="100000" sheet="1" objects="1" scenarios="1" selectLockedCells="1"/>
  <mergeCells count="220">
    <mergeCell ref="B270:L270"/>
    <mergeCell ref="B132:L132"/>
    <mergeCell ref="B137:L137"/>
    <mergeCell ref="B103:L103"/>
    <mergeCell ref="B75:L75"/>
    <mergeCell ref="B56:L56"/>
    <mergeCell ref="B28:L28"/>
    <mergeCell ref="B27:L27"/>
    <mergeCell ref="B119:D120"/>
    <mergeCell ref="E119:F120"/>
    <mergeCell ref="G119:H120"/>
    <mergeCell ref="I119:J120"/>
    <mergeCell ref="K119:L120"/>
    <mergeCell ref="B121:D122"/>
    <mergeCell ref="E121:F122"/>
    <mergeCell ref="G121:H122"/>
    <mergeCell ref="I121:J122"/>
    <mergeCell ref="K121:L122"/>
    <mergeCell ref="C39:E40"/>
    <mergeCell ref="F39:I40"/>
    <mergeCell ref="J39:L40"/>
    <mergeCell ref="B41:B42"/>
    <mergeCell ref="C41:E42"/>
    <mergeCell ref="F41:I42"/>
    <mergeCell ref="B4:L4"/>
    <mergeCell ref="B5:L5"/>
    <mergeCell ref="B6:L6"/>
    <mergeCell ref="B92:B93"/>
    <mergeCell ref="C92:E93"/>
    <mergeCell ref="F92:L93"/>
    <mergeCell ref="B86:B87"/>
    <mergeCell ref="C86:E87"/>
    <mergeCell ref="F86:L87"/>
    <mergeCell ref="B88:B89"/>
    <mergeCell ref="C88:E89"/>
    <mergeCell ref="F88:L89"/>
    <mergeCell ref="B90:B91"/>
    <mergeCell ref="C90:E91"/>
    <mergeCell ref="F90:L91"/>
    <mergeCell ref="C82:E83"/>
    <mergeCell ref="B71:F71"/>
    <mergeCell ref="B72:F72"/>
    <mergeCell ref="B73:F73"/>
    <mergeCell ref="C80:E81"/>
    <mergeCell ref="F80:L81"/>
    <mergeCell ref="B8:L8"/>
    <mergeCell ref="B9:L9"/>
    <mergeCell ref="B13:L13"/>
    <mergeCell ref="B290:L297"/>
    <mergeCell ref="B288:L288"/>
    <mergeCell ref="B258:L259"/>
    <mergeCell ref="B272:L273"/>
    <mergeCell ref="B285:L285"/>
    <mergeCell ref="B286:L286"/>
    <mergeCell ref="B255:L255"/>
    <mergeCell ref="B256:L256"/>
    <mergeCell ref="B138:L138"/>
    <mergeCell ref="F204:L213"/>
    <mergeCell ref="E214:E223"/>
    <mergeCell ref="F214:L223"/>
    <mergeCell ref="B261:L268"/>
    <mergeCell ref="B275:L282"/>
    <mergeCell ref="E224:E233"/>
    <mergeCell ref="F224:L233"/>
    <mergeCell ref="E234:E243"/>
    <mergeCell ref="F234:L243"/>
    <mergeCell ref="E244:E253"/>
    <mergeCell ref="B214:D223"/>
    <mergeCell ref="B224:D233"/>
    <mergeCell ref="B234:D243"/>
    <mergeCell ref="B244:D253"/>
    <mergeCell ref="E174:E183"/>
    <mergeCell ref="B10:L10"/>
    <mergeCell ref="B15:L15"/>
    <mergeCell ref="B117:D118"/>
    <mergeCell ref="E117:F118"/>
    <mergeCell ref="G117:H118"/>
    <mergeCell ref="I117:J118"/>
    <mergeCell ref="K117:L118"/>
    <mergeCell ref="B58:L58"/>
    <mergeCell ref="B17:L24"/>
    <mergeCell ref="C33:E34"/>
    <mergeCell ref="F33:I34"/>
    <mergeCell ref="J33:L34"/>
    <mergeCell ref="B35:B36"/>
    <mergeCell ref="C35:E36"/>
    <mergeCell ref="F35:I36"/>
    <mergeCell ref="J35:L36"/>
    <mergeCell ref="B37:B38"/>
    <mergeCell ref="C37:E38"/>
    <mergeCell ref="F37:I38"/>
    <mergeCell ref="J37:L38"/>
    <mergeCell ref="B30:L31"/>
    <mergeCell ref="B39:B40"/>
    <mergeCell ref="B12:L12"/>
    <mergeCell ref="B104:L104"/>
    <mergeCell ref="J41:L42"/>
    <mergeCell ref="B43:B44"/>
    <mergeCell ref="C43:E44"/>
    <mergeCell ref="F43:I44"/>
    <mergeCell ref="J43:L44"/>
    <mergeCell ref="B45:B46"/>
    <mergeCell ref="C45:E46"/>
    <mergeCell ref="F45:I46"/>
    <mergeCell ref="J45:L46"/>
    <mergeCell ref="B47:B48"/>
    <mergeCell ref="C47:E48"/>
    <mergeCell ref="F47:I48"/>
    <mergeCell ref="J47:L48"/>
    <mergeCell ref="B49:B50"/>
    <mergeCell ref="C49:E50"/>
    <mergeCell ref="F49:I50"/>
    <mergeCell ref="J49:L50"/>
    <mergeCell ref="B51:B52"/>
    <mergeCell ref="C51:E52"/>
    <mergeCell ref="F51:I52"/>
    <mergeCell ref="J51:L52"/>
    <mergeCell ref="B53:B54"/>
    <mergeCell ref="C53:E54"/>
    <mergeCell ref="F53:I54"/>
    <mergeCell ref="J53:L54"/>
    <mergeCell ref="H60:H61"/>
    <mergeCell ref="I60:I61"/>
    <mergeCell ref="J60:J61"/>
    <mergeCell ref="K60:K61"/>
    <mergeCell ref="L60:L61"/>
    <mergeCell ref="B60:G61"/>
    <mergeCell ref="B94:B95"/>
    <mergeCell ref="C94:E95"/>
    <mergeCell ref="F94:L95"/>
    <mergeCell ref="F82:L83"/>
    <mergeCell ref="C84:E85"/>
    <mergeCell ref="F84:L85"/>
    <mergeCell ref="B62:F62"/>
    <mergeCell ref="B63:F63"/>
    <mergeCell ref="B64:F64"/>
    <mergeCell ref="B65:F65"/>
    <mergeCell ref="B80:B81"/>
    <mergeCell ref="B82:B83"/>
    <mergeCell ref="B84:B85"/>
    <mergeCell ref="B66:F66"/>
    <mergeCell ref="B67:F67"/>
    <mergeCell ref="B68:F68"/>
    <mergeCell ref="B69:F69"/>
    <mergeCell ref="B70:F70"/>
    <mergeCell ref="B77:L78"/>
    <mergeCell ref="B96:B97"/>
    <mergeCell ref="C96:E97"/>
    <mergeCell ref="F96:L97"/>
    <mergeCell ref="B98:B99"/>
    <mergeCell ref="C98:E99"/>
    <mergeCell ref="F98:L99"/>
    <mergeCell ref="B100:B101"/>
    <mergeCell ref="C100:E101"/>
    <mergeCell ref="F100:L101"/>
    <mergeCell ref="B109:D110"/>
    <mergeCell ref="E109:F110"/>
    <mergeCell ref="G109:H110"/>
    <mergeCell ref="I109:J110"/>
    <mergeCell ref="K109:L110"/>
    <mergeCell ref="B111:D112"/>
    <mergeCell ref="E111:F112"/>
    <mergeCell ref="G111:H112"/>
    <mergeCell ref="I111:J112"/>
    <mergeCell ref="K111:L112"/>
    <mergeCell ref="B113:D114"/>
    <mergeCell ref="E113:F114"/>
    <mergeCell ref="G113:H114"/>
    <mergeCell ref="I113:J114"/>
    <mergeCell ref="K113:L114"/>
    <mergeCell ref="B115:D116"/>
    <mergeCell ref="E115:F116"/>
    <mergeCell ref="G115:H116"/>
    <mergeCell ref="I115:J116"/>
    <mergeCell ref="K115:L116"/>
    <mergeCell ref="B123:D124"/>
    <mergeCell ref="E123:F124"/>
    <mergeCell ref="G123:H124"/>
    <mergeCell ref="I123:J124"/>
    <mergeCell ref="K123:L124"/>
    <mergeCell ref="B125:D126"/>
    <mergeCell ref="E125:F126"/>
    <mergeCell ref="G125:H126"/>
    <mergeCell ref="I125:J126"/>
    <mergeCell ref="K125:L126"/>
    <mergeCell ref="B164:D173"/>
    <mergeCell ref="B127:D128"/>
    <mergeCell ref="E127:F128"/>
    <mergeCell ref="G127:H128"/>
    <mergeCell ref="I127:J128"/>
    <mergeCell ref="K127:L128"/>
    <mergeCell ref="B129:D130"/>
    <mergeCell ref="E129:F130"/>
    <mergeCell ref="G129:H130"/>
    <mergeCell ref="I129:J130"/>
    <mergeCell ref="K129:L130"/>
    <mergeCell ref="O4:P7"/>
    <mergeCell ref="B106:L107"/>
    <mergeCell ref="F174:L183"/>
    <mergeCell ref="E184:E193"/>
    <mergeCell ref="F184:L193"/>
    <mergeCell ref="E194:E203"/>
    <mergeCell ref="F194:L203"/>
    <mergeCell ref="E204:E213"/>
    <mergeCell ref="F244:L253"/>
    <mergeCell ref="B174:D183"/>
    <mergeCell ref="B184:D193"/>
    <mergeCell ref="B194:D203"/>
    <mergeCell ref="B204:D213"/>
    <mergeCell ref="B134:L134"/>
    <mergeCell ref="B140:L141"/>
    <mergeCell ref="B144:D153"/>
    <mergeCell ref="E144:E153"/>
    <mergeCell ref="F144:L153"/>
    <mergeCell ref="B154:D163"/>
    <mergeCell ref="E154:E163"/>
    <mergeCell ref="F154:L163"/>
    <mergeCell ref="E164:E173"/>
    <mergeCell ref="F164:L173"/>
    <mergeCell ref="F143:L143"/>
  </mergeCells>
  <dataValidations xWindow="422" yWindow="564"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98 C100 B261 B275 B263:B265 B278:B280 C82 B17:B20 B291:B293 C84 C86 C88 C90 C92 C94 C96"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44 F154 F164 F174 F184 F194 F204 F214 F224 F234 F244 B290" xr:uid="{8D879569-39D8-4457-8902-6F425545F793}">
      <formula1>1000</formula1>
    </dataValidation>
    <dataValidation allowBlank="1" sqref="H72:L73" xr:uid="{6A56C8BF-9A6D-4C18-9DA9-101AD6EF7991}"/>
    <dataValidation allowBlank="1" showInputMessage="1" showErrorMessage="1" sqref="B111:L130" xr:uid="{BDE8740F-E967-4AB5-BC2B-2E99A7775060}"/>
    <dataValidation type="decimal" operator="greaterThanOrEqual" allowBlank="1" showErrorMessage="1" errorTitle="Error / Erreur" error="Please input only numerical values into these cells./SVP donnez uniquement des valeurs numériques dans ces cellules." sqref="H62:L71" xr:uid="{31BEED3F-4DF7-4F65-B86A-380795E74CBA}">
      <formula1>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5" min="1" max="11" man="1"/>
    <brk id="101" min="1" max="11" man="1"/>
    <brk id="136" min="1" max="11" man="1"/>
    <brk id="203" min="1" max="11" man="1"/>
    <brk id="253"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06EA0B06-586B-4650-AA07-6DED6C597F52}">
          <x14:formula1>
            <xm:f>Variables!$D$23:$D$24</xm:f>
          </x14:formula1>
          <xm:sqref>E144:E253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2"/>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140625" style="8" customWidth="1"/>
    <col min="18" max="16384" width="9.140625" style="8"/>
  </cols>
  <sheetData>
    <row r="1" spans="1:16" x14ac:dyDescent="0.25">
      <c r="O1" s="8" t="s">
        <v>253</v>
      </c>
      <c r="P1" s="8" t="s">
        <v>253</v>
      </c>
    </row>
    <row r="2" spans="1:16" x14ac:dyDescent="0.25">
      <c r="B2" s="10" t="s">
        <v>0</v>
      </c>
      <c r="C2" s="10"/>
      <c r="O2" s="9" t="s">
        <v>64</v>
      </c>
      <c r="P2" s="9" t="s">
        <v>74</v>
      </c>
    </row>
    <row r="3" spans="1:16" x14ac:dyDescent="0.25">
      <c r="B3" s="12"/>
      <c r="C3" s="12"/>
      <c r="O3" s="1"/>
      <c r="P3" s="1"/>
    </row>
    <row r="4" spans="1:16" s="1" customFormat="1" x14ac:dyDescent="0.25">
      <c r="A4" s="5"/>
      <c r="B4" s="229" t="str">
        <f>Info!B4</f>
        <v>UNIONS' QUESTIONNAIRE</v>
      </c>
      <c r="C4" s="229"/>
      <c r="D4" s="229"/>
      <c r="E4" s="229"/>
      <c r="F4" s="229"/>
      <c r="G4" s="229"/>
      <c r="H4" s="229"/>
      <c r="I4" s="229"/>
      <c r="J4" s="229"/>
      <c r="K4" s="229"/>
      <c r="L4" s="229"/>
      <c r="M4" s="26"/>
      <c r="N4" s="26"/>
      <c r="O4" s="24"/>
      <c r="P4" s="24"/>
    </row>
    <row r="5" spans="1:16" s="1" customFormat="1" x14ac:dyDescent="0.25">
      <c r="A5" s="5"/>
      <c r="B5" s="229" t="str">
        <f>Info!B5</f>
        <v>RR-2025-007</v>
      </c>
      <c r="C5" s="229"/>
      <c r="D5" s="229"/>
      <c r="E5" s="229"/>
      <c r="F5" s="229"/>
      <c r="G5" s="229"/>
      <c r="H5" s="229"/>
      <c r="I5" s="229"/>
      <c r="J5" s="229"/>
      <c r="K5" s="229"/>
      <c r="L5" s="229"/>
      <c r="M5" s="26"/>
      <c r="N5" s="26"/>
      <c r="O5" s="24"/>
      <c r="P5" s="24"/>
    </row>
    <row r="6" spans="1:16" s="6" customFormat="1" x14ac:dyDescent="0.25">
      <c r="A6" s="5"/>
      <c r="B6" s="229" t="str">
        <f>Info!B6</f>
        <v>HEAVY PLATE</v>
      </c>
      <c r="C6" s="229"/>
      <c r="D6" s="229"/>
      <c r="E6" s="229"/>
      <c r="F6" s="229"/>
      <c r="G6" s="229"/>
      <c r="H6" s="229"/>
      <c r="I6" s="229"/>
      <c r="J6" s="229"/>
      <c r="K6" s="229"/>
      <c r="L6" s="229"/>
      <c r="M6" s="24"/>
      <c r="N6" s="24"/>
      <c r="O6" s="16"/>
      <c r="P6" s="16"/>
    </row>
    <row r="7" spans="1:16" s="6" customFormat="1" x14ac:dyDescent="0.25">
      <c r="A7" s="5"/>
      <c r="B7" s="15"/>
      <c r="C7" s="15"/>
      <c r="D7" s="3"/>
      <c r="E7" s="3"/>
      <c r="F7" s="3"/>
      <c r="G7" s="3"/>
      <c r="H7" s="3"/>
      <c r="I7" s="3"/>
      <c r="J7" s="3"/>
      <c r="K7" s="3"/>
      <c r="L7" s="3"/>
      <c r="O7" s="16"/>
      <c r="P7" s="16"/>
    </row>
    <row r="8" spans="1:16" x14ac:dyDescent="0.25">
      <c r="B8" s="19" t="str">
        <f>UPPER(IF(Intro!$G$21="English",O8,P8))</f>
        <v>PUBLIC COMMENTS</v>
      </c>
      <c r="C8" s="20"/>
      <c r="D8" s="20"/>
      <c r="E8" s="20"/>
      <c r="F8" s="20"/>
      <c r="G8" s="20"/>
      <c r="H8" s="20"/>
      <c r="I8" s="20"/>
      <c r="J8" s="20"/>
      <c r="K8" s="20"/>
      <c r="L8" s="21"/>
      <c r="M8" s="8"/>
      <c r="O8" s="8" t="s">
        <v>53</v>
      </c>
      <c r="P8" s="8" t="s">
        <v>54</v>
      </c>
    </row>
    <row r="9" spans="1:16" x14ac:dyDescent="0.25">
      <c r="B9" s="17"/>
      <c r="C9" s="29"/>
      <c r="D9" s="30"/>
      <c r="E9" s="30"/>
      <c r="F9" s="30"/>
      <c r="G9" s="30"/>
      <c r="H9" s="30"/>
      <c r="I9" s="30"/>
      <c r="J9" s="30"/>
      <c r="K9" s="30"/>
      <c r="L9" s="18"/>
      <c r="M9" s="8"/>
    </row>
    <row r="10" spans="1:16" x14ac:dyDescent="0.25">
      <c r="B10" s="175" t="str">
        <f>IF(Intro!$G$21="English",O10,P10)</f>
        <v>Should your union wish to add any comments related to its responses, submit them here. Be sure to indicate the question number being commented on.</v>
      </c>
      <c r="C10" s="176"/>
      <c r="D10" s="176"/>
      <c r="E10" s="176"/>
      <c r="F10" s="176"/>
      <c r="G10" s="176"/>
      <c r="H10" s="176"/>
      <c r="I10" s="176"/>
      <c r="J10" s="176"/>
      <c r="K10" s="176"/>
      <c r="L10" s="177"/>
      <c r="M10" s="8"/>
      <c r="O10" s="22" t="s">
        <v>258</v>
      </c>
      <c r="P10" s="8" t="s">
        <v>260</v>
      </c>
    </row>
    <row r="11" spans="1:16" x14ac:dyDescent="0.25">
      <c r="B11" s="59"/>
      <c r="C11" s="29"/>
      <c r="D11" s="30"/>
      <c r="E11" s="30"/>
      <c r="F11" s="30"/>
      <c r="G11" s="30"/>
      <c r="H11" s="30"/>
      <c r="I11" s="30"/>
      <c r="J11" s="30"/>
      <c r="K11" s="30"/>
      <c r="L11" s="18"/>
      <c r="M11" s="8"/>
      <c r="O11" s="38" t="s">
        <v>233</v>
      </c>
      <c r="P11" s="38" t="s">
        <v>234</v>
      </c>
    </row>
    <row r="12" spans="1:16" ht="28.5" x14ac:dyDescent="0.25">
      <c r="B12" s="59"/>
      <c r="C12" s="125" t="str">
        <f>IF(Intro!$G$21="English",O11,P11)</f>
        <v>Tab and Question</v>
      </c>
      <c r="D12" s="344" t="str">
        <f>IF(Intro!$G$21="English",O12,P12)</f>
        <v>Comments</v>
      </c>
      <c r="E12" s="345"/>
      <c r="F12" s="345"/>
      <c r="G12" s="345"/>
      <c r="H12" s="345"/>
      <c r="I12" s="345"/>
      <c r="J12" s="345"/>
      <c r="K12" s="345"/>
      <c r="L12" s="346"/>
      <c r="M12" s="8"/>
      <c r="O12" s="22" t="s">
        <v>89</v>
      </c>
      <c r="P12" s="8" t="s">
        <v>90</v>
      </c>
    </row>
    <row r="13" spans="1:16" x14ac:dyDescent="0.25">
      <c r="B13" s="332" t="str">
        <f>IF(Intro!$G$21="English",O13,P13)</f>
        <v>Comment 1</v>
      </c>
      <c r="C13" s="183"/>
      <c r="D13" s="334"/>
      <c r="E13" s="335"/>
      <c r="F13" s="335"/>
      <c r="G13" s="335"/>
      <c r="H13" s="335"/>
      <c r="I13" s="335"/>
      <c r="J13" s="335"/>
      <c r="K13" s="335"/>
      <c r="L13" s="336"/>
      <c r="M13" s="8"/>
      <c r="O13" s="22" t="s">
        <v>91</v>
      </c>
      <c r="P13" s="8" t="s">
        <v>92</v>
      </c>
    </row>
    <row r="14" spans="1:16" x14ac:dyDescent="0.25">
      <c r="B14" s="175"/>
      <c r="C14" s="183"/>
      <c r="D14" s="337"/>
      <c r="E14" s="338"/>
      <c r="F14" s="338"/>
      <c r="G14" s="338"/>
      <c r="H14" s="338"/>
      <c r="I14" s="338"/>
      <c r="J14" s="338"/>
      <c r="K14" s="338"/>
      <c r="L14" s="339"/>
      <c r="M14" s="8"/>
      <c r="O14" s="22"/>
    </row>
    <row r="15" spans="1:16" x14ac:dyDescent="0.25">
      <c r="B15" s="175"/>
      <c r="C15" s="183"/>
      <c r="D15" s="337"/>
      <c r="E15" s="338"/>
      <c r="F15" s="338"/>
      <c r="G15" s="338"/>
      <c r="H15" s="338"/>
      <c r="I15" s="338"/>
      <c r="J15" s="338"/>
      <c r="K15" s="338"/>
      <c r="L15" s="339"/>
      <c r="M15" s="8"/>
      <c r="O15" s="22"/>
    </row>
    <row r="16" spans="1:16" x14ac:dyDescent="0.25">
      <c r="B16" s="175"/>
      <c r="C16" s="183"/>
      <c r="D16" s="337"/>
      <c r="E16" s="338"/>
      <c r="F16" s="338"/>
      <c r="G16" s="338"/>
      <c r="H16" s="338"/>
      <c r="I16" s="338"/>
      <c r="J16" s="338"/>
      <c r="K16" s="338"/>
      <c r="L16" s="339"/>
      <c r="M16" s="8"/>
      <c r="O16" s="22"/>
    </row>
    <row r="17" spans="1:16" x14ac:dyDescent="0.25">
      <c r="B17" s="175"/>
      <c r="C17" s="183"/>
      <c r="D17" s="337"/>
      <c r="E17" s="338"/>
      <c r="F17" s="338"/>
      <c r="G17" s="338"/>
      <c r="H17" s="338"/>
      <c r="I17" s="338"/>
      <c r="J17" s="338"/>
      <c r="K17" s="338"/>
      <c r="L17" s="339"/>
      <c r="M17" s="8"/>
      <c r="O17" s="22"/>
    </row>
    <row r="18" spans="1:16" x14ac:dyDescent="0.25">
      <c r="B18" s="175"/>
      <c r="C18" s="183"/>
      <c r="D18" s="337"/>
      <c r="E18" s="338"/>
      <c r="F18" s="338"/>
      <c r="G18" s="338"/>
      <c r="H18" s="338"/>
      <c r="I18" s="338"/>
      <c r="J18" s="338"/>
      <c r="K18" s="338"/>
      <c r="L18" s="339"/>
      <c r="M18" s="8"/>
      <c r="O18" s="22"/>
    </row>
    <row r="19" spans="1:16" x14ac:dyDescent="0.25">
      <c r="B19" s="175"/>
      <c r="C19" s="183"/>
      <c r="D19" s="337"/>
      <c r="E19" s="338"/>
      <c r="F19" s="338"/>
      <c r="G19" s="338"/>
      <c r="H19" s="338"/>
      <c r="I19" s="338"/>
      <c r="J19" s="338"/>
      <c r="K19" s="338"/>
      <c r="L19" s="339"/>
      <c r="M19" s="8"/>
      <c r="O19" s="22"/>
    </row>
    <row r="20" spans="1:16" x14ac:dyDescent="0.25">
      <c r="B20" s="175"/>
      <c r="C20" s="183"/>
      <c r="D20" s="337"/>
      <c r="E20" s="338"/>
      <c r="F20" s="338"/>
      <c r="G20" s="338"/>
      <c r="H20" s="338"/>
      <c r="I20" s="338"/>
      <c r="J20" s="338"/>
      <c r="K20" s="338"/>
      <c r="L20" s="339"/>
      <c r="M20" s="8"/>
      <c r="O20" s="22"/>
    </row>
    <row r="21" spans="1:16" x14ac:dyDescent="0.25">
      <c r="B21" s="175"/>
      <c r="C21" s="183"/>
      <c r="D21" s="337"/>
      <c r="E21" s="338"/>
      <c r="F21" s="338"/>
      <c r="G21" s="338"/>
      <c r="H21" s="338"/>
      <c r="I21" s="338"/>
      <c r="J21" s="338"/>
      <c r="K21" s="338"/>
      <c r="L21" s="339"/>
      <c r="M21" s="8"/>
      <c r="O21" s="22"/>
    </row>
    <row r="22" spans="1:16" x14ac:dyDescent="0.25">
      <c r="B22" s="343"/>
      <c r="C22" s="183"/>
      <c r="D22" s="340"/>
      <c r="E22" s="341"/>
      <c r="F22" s="341"/>
      <c r="G22" s="341"/>
      <c r="H22" s="341"/>
      <c r="I22" s="341"/>
      <c r="J22" s="341"/>
      <c r="K22" s="341"/>
      <c r="L22" s="342"/>
      <c r="M22" s="8"/>
      <c r="O22" s="22"/>
    </row>
    <row r="23" spans="1:16" x14ac:dyDescent="0.25">
      <c r="B23" s="332" t="str">
        <f>IF(Intro!$G$21="English",O23,P23)</f>
        <v>Comment 2</v>
      </c>
      <c r="C23" s="183"/>
      <c r="D23" s="334"/>
      <c r="E23" s="335"/>
      <c r="F23" s="335"/>
      <c r="G23" s="335"/>
      <c r="H23" s="335"/>
      <c r="I23" s="335"/>
      <c r="J23" s="335"/>
      <c r="K23" s="335"/>
      <c r="L23" s="336"/>
      <c r="M23" s="8"/>
      <c r="O23" s="22" t="s">
        <v>93</v>
      </c>
      <c r="P23" s="8" t="s">
        <v>94</v>
      </c>
    </row>
    <row r="24" spans="1:16" x14ac:dyDescent="0.25">
      <c r="B24" s="175"/>
      <c r="C24" s="183"/>
      <c r="D24" s="337"/>
      <c r="E24" s="338"/>
      <c r="F24" s="338"/>
      <c r="G24" s="338"/>
      <c r="H24" s="338"/>
      <c r="I24" s="338"/>
      <c r="J24" s="338"/>
      <c r="K24" s="338"/>
      <c r="L24" s="339"/>
      <c r="M24" s="8"/>
    </row>
    <row r="25" spans="1:16" x14ac:dyDescent="0.25">
      <c r="B25" s="175"/>
      <c r="C25" s="183"/>
      <c r="D25" s="337"/>
      <c r="E25" s="338"/>
      <c r="F25" s="338"/>
      <c r="G25" s="338"/>
      <c r="H25" s="338"/>
      <c r="I25" s="338"/>
      <c r="J25" s="338"/>
      <c r="K25" s="338"/>
      <c r="L25" s="339"/>
      <c r="M25" s="8"/>
    </row>
    <row r="26" spans="1:16" x14ac:dyDescent="0.25">
      <c r="B26" s="175"/>
      <c r="C26" s="183"/>
      <c r="D26" s="337"/>
      <c r="E26" s="338"/>
      <c r="F26" s="338"/>
      <c r="G26" s="338"/>
      <c r="H26" s="338"/>
      <c r="I26" s="338"/>
      <c r="J26" s="338"/>
      <c r="K26" s="338"/>
      <c r="L26" s="339"/>
      <c r="M26" s="8"/>
    </row>
    <row r="27" spans="1:16" x14ac:dyDescent="0.25">
      <c r="B27" s="175"/>
      <c r="C27" s="183"/>
      <c r="D27" s="337"/>
      <c r="E27" s="338"/>
      <c r="F27" s="338"/>
      <c r="G27" s="338"/>
      <c r="H27" s="338"/>
      <c r="I27" s="338"/>
      <c r="J27" s="338"/>
      <c r="K27" s="338"/>
      <c r="L27" s="339"/>
      <c r="M27" s="8"/>
      <c r="O27" s="22"/>
    </row>
    <row r="28" spans="1:16" x14ac:dyDescent="0.25">
      <c r="B28" s="175"/>
      <c r="C28" s="183"/>
      <c r="D28" s="337"/>
      <c r="E28" s="338"/>
      <c r="F28" s="338"/>
      <c r="G28" s="338"/>
      <c r="H28" s="338"/>
      <c r="I28" s="338"/>
      <c r="J28" s="338"/>
      <c r="K28" s="338"/>
      <c r="L28" s="339"/>
      <c r="M28" s="8"/>
      <c r="O28" s="22"/>
    </row>
    <row r="29" spans="1:16" s="34" customFormat="1" x14ac:dyDescent="0.25">
      <c r="A29" s="80"/>
      <c r="B29" s="175"/>
      <c r="C29" s="183"/>
      <c r="D29" s="337"/>
      <c r="E29" s="338"/>
      <c r="F29" s="338"/>
      <c r="G29" s="338"/>
      <c r="H29" s="338"/>
      <c r="I29" s="338"/>
      <c r="J29" s="338"/>
      <c r="K29" s="338"/>
      <c r="L29" s="339"/>
      <c r="N29" s="81"/>
    </row>
    <row r="30" spans="1:16" x14ac:dyDescent="0.25">
      <c r="B30" s="175"/>
      <c r="C30" s="183"/>
      <c r="D30" s="337"/>
      <c r="E30" s="338"/>
      <c r="F30" s="338"/>
      <c r="G30" s="338"/>
      <c r="H30" s="338"/>
      <c r="I30" s="338"/>
      <c r="J30" s="338"/>
      <c r="K30" s="338"/>
      <c r="L30" s="339"/>
    </row>
    <row r="31" spans="1:16" x14ac:dyDescent="0.25">
      <c r="B31" s="175"/>
      <c r="C31" s="183"/>
      <c r="D31" s="337"/>
      <c r="E31" s="338"/>
      <c r="F31" s="338"/>
      <c r="G31" s="338"/>
      <c r="H31" s="338"/>
      <c r="I31" s="338"/>
      <c r="J31" s="338"/>
      <c r="K31" s="338"/>
      <c r="L31" s="339"/>
    </row>
    <row r="32" spans="1:16" x14ac:dyDescent="0.25">
      <c r="B32" s="343"/>
      <c r="C32" s="183"/>
      <c r="D32" s="340"/>
      <c r="E32" s="341"/>
      <c r="F32" s="341"/>
      <c r="G32" s="341"/>
      <c r="H32" s="341"/>
      <c r="I32" s="341"/>
      <c r="J32" s="341"/>
      <c r="K32" s="341"/>
      <c r="L32" s="342"/>
    </row>
    <row r="33" spans="2:16" x14ac:dyDescent="0.25">
      <c r="B33" s="332" t="str">
        <f>IF(Intro!$G$21="English",O33,P33)</f>
        <v>Comment 3</v>
      </c>
      <c r="C33" s="183"/>
      <c r="D33" s="334"/>
      <c r="E33" s="335"/>
      <c r="F33" s="335"/>
      <c r="G33" s="335"/>
      <c r="H33" s="335"/>
      <c r="I33" s="335"/>
      <c r="J33" s="335"/>
      <c r="K33" s="335"/>
      <c r="L33" s="336"/>
      <c r="O33" s="22" t="s">
        <v>95</v>
      </c>
      <c r="P33" s="8" t="s">
        <v>96</v>
      </c>
    </row>
    <row r="34" spans="2:16" x14ac:dyDescent="0.25">
      <c r="B34" s="175"/>
      <c r="C34" s="183"/>
      <c r="D34" s="337"/>
      <c r="E34" s="338"/>
      <c r="F34" s="338"/>
      <c r="G34" s="338"/>
      <c r="H34" s="338"/>
      <c r="I34" s="338"/>
      <c r="J34" s="338"/>
      <c r="K34" s="338"/>
      <c r="L34" s="339"/>
    </row>
    <row r="35" spans="2:16" x14ac:dyDescent="0.25">
      <c r="B35" s="175"/>
      <c r="C35" s="183"/>
      <c r="D35" s="337"/>
      <c r="E35" s="338"/>
      <c r="F35" s="338"/>
      <c r="G35" s="338"/>
      <c r="H35" s="338"/>
      <c r="I35" s="338"/>
      <c r="J35" s="338"/>
      <c r="K35" s="338"/>
      <c r="L35" s="339"/>
    </row>
    <row r="36" spans="2:16" x14ac:dyDescent="0.25">
      <c r="B36" s="175"/>
      <c r="C36" s="183"/>
      <c r="D36" s="337"/>
      <c r="E36" s="338"/>
      <c r="F36" s="338"/>
      <c r="G36" s="338"/>
      <c r="H36" s="338"/>
      <c r="I36" s="338"/>
      <c r="J36" s="338"/>
      <c r="K36" s="338"/>
      <c r="L36" s="339"/>
    </row>
    <row r="37" spans="2:16" x14ac:dyDescent="0.25">
      <c r="B37" s="175"/>
      <c r="C37" s="183"/>
      <c r="D37" s="337"/>
      <c r="E37" s="338"/>
      <c r="F37" s="338"/>
      <c r="G37" s="338"/>
      <c r="H37" s="338"/>
      <c r="I37" s="338"/>
      <c r="J37" s="338"/>
      <c r="K37" s="338"/>
      <c r="L37" s="339"/>
      <c r="M37" s="8"/>
      <c r="O37" s="22"/>
    </row>
    <row r="38" spans="2:16" x14ac:dyDescent="0.25">
      <c r="B38" s="175"/>
      <c r="C38" s="183"/>
      <c r="D38" s="337"/>
      <c r="E38" s="338"/>
      <c r="F38" s="338"/>
      <c r="G38" s="338"/>
      <c r="H38" s="338"/>
      <c r="I38" s="338"/>
      <c r="J38" s="338"/>
      <c r="K38" s="338"/>
      <c r="L38" s="339"/>
      <c r="M38" s="8"/>
      <c r="O38" s="22"/>
    </row>
    <row r="39" spans="2:16" x14ac:dyDescent="0.25">
      <c r="B39" s="175"/>
      <c r="C39" s="183"/>
      <c r="D39" s="337"/>
      <c r="E39" s="338"/>
      <c r="F39" s="338"/>
      <c r="G39" s="338"/>
      <c r="H39" s="338"/>
      <c r="I39" s="338"/>
      <c r="J39" s="338"/>
      <c r="K39" s="338"/>
      <c r="L39" s="339"/>
    </row>
    <row r="40" spans="2:16" x14ac:dyDescent="0.25">
      <c r="B40" s="175"/>
      <c r="C40" s="183"/>
      <c r="D40" s="337"/>
      <c r="E40" s="338"/>
      <c r="F40" s="338"/>
      <c r="G40" s="338"/>
      <c r="H40" s="338"/>
      <c r="I40" s="338"/>
      <c r="J40" s="338"/>
      <c r="K40" s="338"/>
      <c r="L40" s="339"/>
    </row>
    <row r="41" spans="2:16" x14ac:dyDescent="0.25">
      <c r="B41" s="175"/>
      <c r="C41" s="183"/>
      <c r="D41" s="337"/>
      <c r="E41" s="338"/>
      <c r="F41" s="338"/>
      <c r="G41" s="338"/>
      <c r="H41" s="338"/>
      <c r="I41" s="338"/>
      <c r="J41" s="338"/>
      <c r="K41" s="338"/>
      <c r="L41" s="339"/>
    </row>
    <row r="42" spans="2:16" x14ac:dyDescent="0.25">
      <c r="B42" s="343"/>
      <c r="C42" s="183"/>
      <c r="D42" s="340"/>
      <c r="E42" s="341"/>
      <c r="F42" s="341"/>
      <c r="G42" s="341"/>
      <c r="H42" s="341"/>
      <c r="I42" s="341"/>
      <c r="J42" s="341"/>
      <c r="K42" s="341"/>
      <c r="L42" s="342"/>
    </row>
    <row r="43" spans="2:16" x14ac:dyDescent="0.25">
      <c r="B43" s="332" t="str">
        <f>IF(Intro!$G$21="English",O43,P43)</f>
        <v>Comment 4</v>
      </c>
      <c r="C43" s="183"/>
      <c r="D43" s="334"/>
      <c r="E43" s="335"/>
      <c r="F43" s="335"/>
      <c r="G43" s="335"/>
      <c r="H43" s="335"/>
      <c r="I43" s="335"/>
      <c r="J43" s="335"/>
      <c r="K43" s="335"/>
      <c r="L43" s="336"/>
      <c r="O43" s="22" t="s">
        <v>97</v>
      </c>
      <c r="P43" s="8" t="s">
        <v>98</v>
      </c>
    </row>
    <row r="44" spans="2:16" x14ac:dyDescent="0.25">
      <c r="B44" s="175"/>
      <c r="C44" s="183"/>
      <c r="D44" s="337"/>
      <c r="E44" s="338"/>
      <c r="F44" s="338"/>
      <c r="G44" s="338"/>
      <c r="H44" s="338"/>
      <c r="I44" s="338"/>
      <c r="J44" s="338"/>
      <c r="K44" s="338"/>
      <c r="L44" s="339"/>
    </row>
    <row r="45" spans="2:16" x14ac:dyDescent="0.25">
      <c r="B45" s="175"/>
      <c r="C45" s="183"/>
      <c r="D45" s="337"/>
      <c r="E45" s="338"/>
      <c r="F45" s="338"/>
      <c r="G45" s="338"/>
      <c r="H45" s="338"/>
      <c r="I45" s="338"/>
      <c r="J45" s="338"/>
      <c r="K45" s="338"/>
      <c r="L45" s="339"/>
    </row>
    <row r="46" spans="2:16" x14ac:dyDescent="0.25">
      <c r="B46" s="175"/>
      <c r="C46" s="183"/>
      <c r="D46" s="337"/>
      <c r="E46" s="338"/>
      <c r="F46" s="338"/>
      <c r="G46" s="338"/>
      <c r="H46" s="338"/>
      <c r="I46" s="338"/>
      <c r="J46" s="338"/>
      <c r="K46" s="338"/>
      <c r="L46" s="339"/>
    </row>
    <row r="47" spans="2:16" x14ac:dyDescent="0.25">
      <c r="B47" s="175"/>
      <c r="C47" s="183"/>
      <c r="D47" s="337"/>
      <c r="E47" s="338"/>
      <c r="F47" s="338"/>
      <c r="G47" s="338"/>
      <c r="H47" s="338"/>
      <c r="I47" s="338"/>
      <c r="J47" s="338"/>
      <c r="K47" s="338"/>
      <c r="L47" s="339"/>
      <c r="M47" s="8"/>
      <c r="O47" s="22"/>
    </row>
    <row r="48" spans="2:16" x14ac:dyDescent="0.25">
      <c r="B48" s="175"/>
      <c r="C48" s="183"/>
      <c r="D48" s="337"/>
      <c r="E48" s="338"/>
      <c r="F48" s="338"/>
      <c r="G48" s="338"/>
      <c r="H48" s="338"/>
      <c r="I48" s="338"/>
      <c r="J48" s="338"/>
      <c r="K48" s="338"/>
      <c r="L48" s="339"/>
      <c r="M48" s="8"/>
      <c r="O48" s="22"/>
    </row>
    <row r="49" spans="2:16" x14ac:dyDescent="0.25">
      <c r="B49" s="175"/>
      <c r="C49" s="183"/>
      <c r="D49" s="337"/>
      <c r="E49" s="338"/>
      <c r="F49" s="338"/>
      <c r="G49" s="338"/>
      <c r="H49" s="338"/>
      <c r="I49" s="338"/>
      <c r="J49" s="338"/>
      <c r="K49" s="338"/>
      <c r="L49" s="339"/>
    </row>
    <row r="50" spans="2:16" x14ac:dyDescent="0.25">
      <c r="B50" s="175"/>
      <c r="C50" s="183"/>
      <c r="D50" s="337"/>
      <c r="E50" s="338"/>
      <c r="F50" s="338"/>
      <c r="G50" s="338"/>
      <c r="H50" s="338"/>
      <c r="I50" s="338"/>
      <c r="J50" s="338"/>
      <c r="K50" s="338"/>
      <c r="L50" s="339"/>
    </row>
    <row r="51" spans="2:16" x14ac:dyDescent="0.25">
      <c r="B51" s="175"/>
      <c r="C51" s="183"/>
      <c r="D51" s="337"/>
      <c r="E51" s="338"/>
      <c r="F51" s="338"/>
      <c r="G51" s="338"/>
      <c r="H51" s="338"/>
      <c r="I51" s="338"/>
      <c r="J51" s="338"/>
      <c r="K51" s="338"/>
      <c r="L51" s="339"/>
    </row>
    <row r="52" spans="2:16" x14ac:dyDescent="0.25">
      <c r="B52" s="343"/>
      <c r="C52" s="183"/>
      <c r="D52" s="340"/>
      <c r="E52" s="341"/>
      <c r="F52" s="341"/>
      <c r="G52" s="341"/>
      <c r="H52" s="341"/>
      <c r="I52" s="341"/>
      <c r="J52" s="341"/>
      <c r="K52" s="341"/>
      <c r="L52" s="342"/>
    </row>
    <row r="53" spans="2:16" x14ac:dyDescent="0.25">
      <c r="B53" s="332" t="str">
        <f>IF(Intro!$G$21="English",O53,P53)</f>
        <v>Comment 5</v>
      </c>
      <c r="C53" s="183"/>
      <c r="D53" s="334"/>
      <c r="E53" s="335"/>
      <c r="F53" s="335"/>
      <c r="G53" s="335"/>
      <c r="H53" s="335"/>
      <c r="I53" s="335"/>
      <c r="J53" s="335"/>
      <c r="K53" s="335"/>
      <c r="L53" s="336"/>
      <c r="O53" s="22" t="s">
        <v>99</v>
      </c>
      <c r="P53" s="8" t="s">
        <v>100</v>
      </c>
    </row>
    <row r="54" spans="2:16" x14ac:dyDescent="0.25">
      <c r="B54" s="175"/>
      <c r="C54" s="183"/>
      <c r="D54" s="337"/>
      <c r="E54" s="338"/>
      <c r="F54" s="338"/>
      <c r="G54" s="338"/>
      <c r="H54" s="338"/>
      <c r="I54" s="338"/>
      <c r="J54" s="338"/>
      <c r="K54" s="338"/>
      <c r="L54" s="339"/>
    </row>
    <row r="55" spans="2:16" x14ac:dyDescent="0.25">
      <c r="B55" s="175"/>
      <c r="C55" s="183"/>
      <c r="D55" s="337"/>
      <c r="E55" s="338"/>
      <c r="F55" s="338"/>
      <c r="G55" s="338"/>
      <c r="H55" s="338"/>
      <c r="I55" s="338"/>
      <c r="J55" s="338"/>
      <c r="K55" s="338"/>
      <c r="L55" s="339"/>
    </row>
    <row r="56" spans="2:16" x14ac:dyDescent="0.25">
      <c r="B56" s="175"/>
      <c r="C56" s="183"/>
      <c r="D56" s="337"/>
      <c r="E56" s="338"/>
      <c r="F56" s="338"/>
      <c r="G56" s="338"/>
      <c r="H56" s="338"/>
      <c r="I56" s="338"/>
      <c r="J56" s="338"/>
      <c r="K56" s="338"/>
      <c r="L56" s="339"/>
      <c r="M56" s="8"/>
      <c r="O56" s="22"/>
    </row>
    <row r="57" spans="2:16" x14ac:dyDescent="0.25">
      <c r="B57" s="175"/>
      <c r="C57" s="183"/>
      <c r="D57" s="337"/>
      <c r="E57" s="338"/>
      <c r="F57" s="338"/>
      <c r="G57" s="338"/>
      <c r="H57" s="338"/>
      <c r="I57" s="338"/>
      <c r="J57" s="338"/>
      <c r="K57" s="338"/>
      <c r="L57" s="339"/>
      <c r="M57" s="8"/>
      <c r="O57" s="22"/>
    </row>
    <row r="58" spans="2:16" x14ac:dyDescent="0.25">
      <c r="B58" s="175"/>
      <c r="C58" s="183"/>
      <c r="D58" s="337"/>
      <c r="E58" s="338"/>
      <c r="F58" s="338"/>
      <c r="G58" s="338"/>
      <c r="H58" s="338"/>
      <c r="I58" s="338"/>
      <c r="J58" s="338"/>
      <c r="K58" s="338"/>
      <c r="L58" s="339"/>
    </row>
    <row r="59" spans="2:16" x14ac:dyDescent="0.25">
      <c r="B59" s="175"/>
      <c r="C59" s="183"/>
      <c r="D59" s="337"/>
      <c r="E59" s="338"/>
      <c r="F59" s="338"/>
      <c r="G59" s="338"/>
      <c r="H59" s="338"/>
      <c r="I59" s="338"/>
      <c r="J59" s="338"/>
      <c r="K59" s="338"/>
      <c r="L59" s="339"/>
    </row>
    <row r="60" spans="2:16" x14ac:dyDescent="0.25">
      <c r="B60" s="175"/>
      <c r="C60" s="183"/>
      <c r="D60" s="337"/>
      <c r="E60" s="338"/>
      <c r="F60" s="338"/>
      <c r="G60" s="338"/>
      <c r="H60" s="338"/>
      <c r="I60" s="338"/>
      <c r="J60" s="338"/>
      <c r="K60" s="338"/>
      <c r="L60" s="339"/>
    </row>
    <row r="61" spans="2:16" x14ac:dyDescent="0.25">
      <c r="B61" s="175"/>
      <c r="C61" s="183"/>
      <c r="D61" s="337"/>
      <c r="E61" s="338"/>
      <c r="F61" s="338"/>
      <c r="G61" s="338"/>
      <c r="H61" s="338"/>
      <c r="I61" s="338"/>
      <c r="J61" s="338"/>
      <c r="K61" s="338"/>
      <c r="L61" s="339"/>
    </row>
    <row r="62" spans="2:16" x14ac:dyDescent="0.25">
      <c r="B62" s="220"/>
      <c r="C62" s="333"/>
      <c r="D62" s="340"/>
      <c r="E62" s="341"/>
      <c r="F62" s="341"/>
      <c r="G62" s="341"/>
      <c r="H62" s="341"/>
      <c r="I62" s="341"/>
      <c r="J62" s="341"/>
      <c r="K62" s="341"/>
      <c r="L62" s="342"/>
    </row>
  </sheetData>
  <sheetProtection algorithmName="SHA-512" hashValue="1+Bg7Rg0Uf8Uveigl3LUZS+Z3gFYLgN8BwYvNG3xur/QW+O2NI0S3Ak5E7BpU5eYU1t76+2UdoDBSzGvEpeGlA==" saltValue="Arrx54xrktl+YAvOgCQHUw==" spinCount="100000" sheet="1" objects="1" scenarios="1" selectLockedCells="1"/>
  <mergeCells count="20">
    <mergeCell ref="B23:B32"/>
    <mergeCell ref="C13:C22"/>
    <mergeCell ref="C23:C32"/>
    <mergeCell ref="D12:L12"/>
    <mergeCell ref="B33:B42"/>
    <mergeCell ref="D23:L32"/>
    <mergeCell ref="D33:L42"/>
    <mergeCell ref="B4:L4"/>
    <mergeCell ref="B5:L5"/>
    <mergeCell ref="B6:L6"/>
    <mergeCell ref="B10:L10"/>
    <mergeCell ref="B13:B22"/>
    <mergeCell ref="D13:L22"/>
    <mergeCell ref="B53:B62"/>
    <mergeCell ref="C33:C42"/>
    <mergeCell ref="C43:C52"/>
    <mergeCell ref="C53:C62"/>
    <mergeCell ref="D43:L52"/>
    <mergeCell ref="D53:L62"/>
    <mergeCell ref="B43:B52"/>
  </mergeCells>
  <dataValidations count="2">
    <dataValidation allowBlank="1" showInputMessage="1" showErrorMessage="1" sqref="C13:C62" xr:uid="{34C36520-132A-44D5-AE48-BD8C8FEC8A7A}"/>
    <dataValidation type="textLength" operator="lessThanOrEqual" allowBlank="1" showInputMessage="1" showErrorMessage="1" prompt="1000 character limit/limite de 1000 caractères" sqref="D13:L62" xr:uid="{7949A48B-E28C-4EED-8AC9-C53CB240A052}">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05"/>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140625" style="8" customWidth="1"/>
    <col min="18" max="16384" width="9.140625" style="8"/>
  </cols>
  <sheetData>
    <row r="1" spans="1:16" x14ac:dyDescent="0.25">
      <c r="O1" s="8" t="s">
        <v>253</v>
      </c>
      <c r="P1" s="8" t="s">
        <v>253</v>
      </c>
    </row>
    <row r="2" spans="1:16" x14ac:dyDescent="0.25">
      <c r="B2" s="10" t="str">
        <f>IF(Intro!$G$21="English",O3,P3)</f>
        <v>PROTECTED</v>
      </c>
      <c r="C2" s="10"/>
      <c r="D2" s="10"/>
      <c r="O2" s="9" t="s">
        <v>64</v>
      </c>
      <c r="P2" s="9" t="s">
        <v>74</v>
      </c>
    </row>
    <row r="3" spans="1:16" x14ac:dyDescent="0.25">
      <c r="B3" s="12"/>
      <c r="C3" s="12"/>
      <c r="D3" s="12"/>
      <c r="O3" s="1" t="s">
        <v>226</v>
      </c>
      <c r="P3" s="1" t="s">
        <v>227</v>
      </c>
    </row>
    <row r="4" spans="1:16" s="1" customFormat="1" x14ac:dyDescent="0.25">
      <c r="A4" s="5"/>
      <c r="B4" s="229" t="str">
        <f>Info!B4</f>
        <v>UNIONS' QUESTIONNAIRE</v>
      </c>
      <c r="C4" s="229"/>
      <c r="D4" s="229"/>
      <c r="E4" s="229"/>
      <c r="F4" s="229"/>
      <c r="G4" s="229"/>
      <c r="H4" s="229"/>
      <c r="I4" s="229"/>
      <c r="J4" s="229"/>
      <c r="K4" s="229"/>
      <c r="L4" s="229"/>
      <c r="M4" s="26"/>
      <c r="N4" s="26"/>
      <c r="O4" s="24"/>
      <c r="P4" s="24"/>
    </row>
    <row r="5" spans="1:16" s="1" customFormat="1" x14ac:dyDescent="0.25">
      <c r="A5" s="5"/>
      <c r="B5" s="229" t="str">
        <f>Info!B5</f>
        <v>RR-2025-007</v>
      </c>
      <c r="C5" s="229"/>
      <c r="D5" s="229"/>
      <c r="E5" s="229"/>
      <c r="F5" s="229"/>
      <c r="G5" s="229"/>
      <c r="H5" s="229"/>
      <c r="I5" s="229"/>
      <c r="J5" s="229"/>
      <c r="K5" s="229"/>
      <c r="L5" s="229"/>
      <c r="M5" s="26"/>
      <c r="N5" s="26"/>
      <c r="O5" s="24"/>
      <c r="P5" s="24"/>
    </row>
    <row r="6" spans="1:16" s="6" customFormat="1" x14ac:dyDescent="0.25">
      <c r="A6" s="5"/>
      <c r="B6" s="229" t="str">
        <f>Info!B6</f>
        <v>HEAVY PLATE</v>
      </c>
      <c r="C6" s="229"/>
      <c r="D6" s="229"/>
      <c r="E6" s="229"/>
      <c r="F6" s="229"/>
      <c r="G6" s="229"/>
      <c r="H6" s="229"/>
      <c r="I6" s="229"/>
      <c r="J6" s="229"/>
      <c r="K6" s="229"/>
      <c r="L6" s="229"/>
      <c r="M6" s="24"/>
      <c r="N6" s="24"/>
      <c r="O6" s="16"/>
      <c r="P6" s="16"/>
    </row>
    <row r="7" spans="1:16" s="6" customFormat="1" x14ac:dyDescent="0.25">
      <c r="A7" s="5"/>
      <c r="B7" s="23"/>
      <c r="C7" s="23"/>
      <c r="D7" s="23"/>
      <c r="E7" s="23"/>
      <c r="F7" s="23"/>
      <c r="G7" s="23"/>
      <c r="H7" s="23"/>
      <c r="I7" s="23"/>
      <c r="J7" s="23"/>
      <c r="K7" s="23"/>
      <c r="L7" s="23"/>
      <c r="M7" s="24"/>
      <c r="N7" s="24"/>
      <c r="O7" s="25"/>
    </row>
    <row r="8" spans="1:16" s="6" customFormat="1" x14ac:dyDescent="0.25">
      <c r="A8" s="5"/>
      <c r="B8" s="300" t="str">
        <f>Public!B8</f>
        <v>The goods in the following questions refer to heavy plate as defined in the product description on the Intro tab.</v>
      </c>
      <c r="C8" s="300"/>
      <c r="D8" s="300"/>
      <c r="E8" s="300"/>
      <c r="F8" s="300"/>
      <c r="G8" s="300"/>
      <c r="H8" s="300"/>
      <c r="I8" s="300"/>
      <c r="J8" s="300"/>
      <c r="K8" s="300"/>
      <c r="L8" s="300"/>
      <c r="M8" s="24"/>
      <c r="N8" s="24"/>
      <c r="O8" s="16"/>
      <c r="P8" s="16"/>
    </row>
    <row r="9" spans="1:16" s="6" customFormat="1" x14ac:dyDescent="0.25">
      <c r="A9" s="5"/>
      <c r="B9" s="300" t="str">
        <f>Public!B9</f>
        <v xml:space="preserve">Product information and a glossary of terms can be found in the Info tab.
</v>
      </c>
      <c r="C9" s="300"/>
      <c r="D9" s="300"/>
      <c r="E9" s="300"/>
      <c r="F9" s="300"/>
      <c r="G9" s="300"/>
      <c r="H9" s="300"/>
      <c r="I9" s="300"/>
      <c r="J9" s="300"/>
      <c r="K9" s="300"/>
      <c r="L9" s="300"/>
      <c r="M9" s="24"/>
      <c r="N9" s="24"/>
      <c r="O9" s="16"/>
    </row>
    <row r="10" spans="1:16" s="6" customFormat="1" x14ac:dyDescent="0.25">
      <c r="A10" s="5"/>
      <c r="B10" s="300" t="str">
        <f>IF(Intro!$G$21="English",O10,P10)</f>
        <v xml:space="preserve">Use the AddPro tab if more space is needed.
</v>
      </c>
      <c r="C10" s="300"/>
      <c r="D10" s="300"/>
      <c r="E10" s="300"/>
      <c r="F10" s="300"/>
      <c r="G10" s="300"/>
      <c r="H10" s="300"/>
      <c r="I10" s="300"/>
      <c r="J10" s="300"/>
      <c r="K10" s="300"/>
      <c r="L10" s="300"/>
      <c r="M10" s="24"/>
      <c r="N10" s="24"/>
      <c r="O10" s="16" t="s">
        <v>103</v>
      </c>
      <c r="P10" s="16" t="str">
        <f>"Utilisez l'onglet AddPro si vous avez besoin de plus d'espace."&amp;CHAR(10)</f>
        <v xml:space="preserve">Utilisez l'onglet AddPro si vous avez besoin de plus d'espace.
</v>
      </c>
    </row>
    <row r="11" spans="1:16" s="6" customFormat="1" x14ac:dyDescent="0.25">
      <c r="A11" s="5"/>
      <c r="B11" s="15"/>
      <c r="C11" s="15"/>
      <c r="D11" s="15"/>
      <c r="E11" s="3"/>
      <c r="F11" s="3"/>
      <c r="G11" s="3"/>
      <c r="H11" s="3"/>
      <c r="I11" s="3"/>
      <c r="J11" s="3"/>
      <c r="K11" s="3"/>
      <c r="L11" s="3"/>
      <c r="O11" s="16"/>
      <c r="P11" s="16"/>
    </row>
    <row r="12" spans="1:16" x14ac:dyDescent="0.25">
      <c r="A12" s="28"/>
      <c r="B12" s="309" t="str">
        <f>IF(Intro!$G$21="English",O12,P12)</f>
        <v>EMPLOYMENT</v>
      </c>
      <c r="C12" s="310"/>
      <c r="D12" s="310"/>
      <c r="E12" s="310"/>
      <c r="F12" s="310"/>
      <c r="G12" s="310"/>
      <c r="H12" s="310"/>
      <c r="I12" s="310"/>
      <c r="J12" s="310"/>
      <c r="K12" s="310"/>
      <c r="L12" s="311"/>
      <c r="M12" s="8"/>
      <c r="O12" s="8" t="s">
        <v>196</v>
      </c>
      <c r="P12" s="8" t="s">
        <v>197</v>
      </c>
    </row>
    <row r="13" spans="1:16" x14ac:dyDescent="0.25">
      <c r="A13" s="28"/>
      <c r="B13" s="306" t="s">
        <v>20</v>
      </c>
      <c r="C13" s="307"/>
      <c r="D13" s="307"/>
      <c r="E13" s="307"/>
      <c r="F13" s="307"/>
      <c r="G13" s="307"/>
      <c r="H13" s="307"/>
      <c r="I13" s="307"/>
      <c r="J13" s="307"/>
      <c r="K13" s="307"/>
      <c r="L13" s="308"/>
      <c r="M13" s="8"/>
    </row>
    <row r="14" spans="1:16" x14ac:dyDescent="0.25">
      <c r="A14" s="28"/>
      <c r="B14" s="17"/>
      <c r="C14" s="29"/>
      <c r="D14" s="29"/>
      <c r="E14" s="30"/>
      <c r="F14" s="30"/>
      <c r="G14" s="30"/>
      <c r="H14" s="30"/>
      <c r="I14" s="30"/>
      <c r="J14" s="30"/>
      <c r="K14" s="30"/>
      <c r="L14" s="18"/>
      <c r="M14" s="8"/>
    </row>
    <row r="15" spans="1:16" x14ac:dyDescent="0.25">
      <c r="A15" s="28"/>
      <c r="B15" s="166" t="str">
        <f>IF(Intro!$G$21="English",O15,P15)</f>
        <v>Please provide the following employment-related information concerning the production of the goods. Include employment used in the production for domestic sales, for export sales, and for internal use or further processing.</v>
      </c>
      <c r="C15" s="167"/>
      <c r="D15" s="167"/>
      <c r="E15" s="167"/>
      <c r="F15" s="167"/>
      <c r="G15" s="167"/>
      <c r="H15" s="167"/>
      <c r="I15" s="167"/>
      <c r="J15" s="167"/>
      <c r="K15" s="167"/>
      <c r="L15" s="168"/>
      <c r="M15" s="8"/>
      <c r="O15" s="22" t="s">
        <v>241</v>
      </c>
      <c r="P15" s="8" t="s">
        <v>249</v>
      </c>
    </row>
    <row r="16" spans="1:16" x14ac:dyDescent="0.25">
      <c r="A16" s="28"/>
      <c r="B16" s="166"/>
      <c r="C16" s="167"/>
      <c r="D16" s="167"/>
      <c r="E16" s="167"/>
      <c r="F16" s="167"/>
      <c r="G16" s="167"/>
      <c r="H16" s="167"/>
      <c r="I16" s="167"/>
      <c r="J16" s="167"/>
      <c r="K16" s="167"/>
      <c r="L16" s="168"/>
      <c r="M16" s="8"/>
      <c r="O16" s="22"/>
    </row>
    <row r="17" spans="1:16" x14ac:dyDescent="0.25">
      <c r="A17" s="28"/>
      <c r="B17" s="154"/>
      <c r="C17" s="155"/>
      <c r="D17" s="29"/>
      <c r="E17" s="30"/>
      <c r="F17" s="30"/>
      <c r="G17" s="30"/>
      <c r="H17" s="30"/>
      <c r="I17" s="30"/>
      <c r="J17" s="30"/>
      <c r="K17" s="30"/>
      <c r="L17" s="18"/>
      <c r="M17" s="8"/>
      <c r="O17" s="22"/>
    </row>
    <row r="18" spans="1:16" x14ac:dyDescent="0.25">
      <c r="A18" s="28"/>
      <c r="B18" s="382" t="str">
        <f>IF(Intro!$G$21="English",O18,P18)</f>
        <v>Number of unionized employees involved in the production process</v>
      </c>
      <c r="C18" s="356"/>
      <c r="D18" s="356"/>
      <c r="E18" s="356"/>
      <c r="F18" s="374">
        <f>Variables!$B$6</f>
        <v>2023</v>
      </c>
      <c r="G18" s="374">
        <f>F18+1</f>
        <v>2024</v>
      </c>
      <c r="H18" s="374">
        <f>G18+1</f>
        <v>2025</v>
      </c>
      <c r="I18" s="374" t="str">
        <f>IF(Intro!$G$21="English",Variables!B9,Variables!C9)</f>
        <v>Jan-Mar 2025</v>
      </c>
      <c r="J18" s="374" t="str">
        <f>IF(Intro!$G$21="English",Variables!B10,Variables!C10)</f>
        <v>Jan-Mar 2026</v>
      </c>
      <c r="K18" s="52"/>
      <c r="L18" s="72"/>
      <c r="M18" s="8"/>
      <c r="O18" s="22" t="s">
        <v>242</v>
      </c>
      <c r="P18" s="22" t="s">
        <v>250</v>
      </c>
    </row>
    <row r="19" spans="1:16" x14ac:dyDescent="0.25">
      <c r="A19" s="28"/>
      <c r="B19" s="382"/>
      <c r="C19" s="356"/>
      <c r="D19" s="356"/>
      <c r="E19" s="356"/>
      <c r="F19" s="375"/>
      <c r="G19" s="375"/>
      <c r="H19" s="375"/>
      <c r="I19" s="375"/>
      <c r="J19" s="375"/>
      <c r="K19" s="52"/>
      <c r="L19" s="72"/>
      <c r="M19" s="8"/>
      <c r="O19" s="22"/>
      <c r="P19" s="22"/>
    </row>
    <row r="20" spans="1:16" x14ac:dyDescent="0.25">
      <c r="A20" s="28"/>
      <c r="B20" s="376" t="str">
        <f>IF(Intro!$G$21="English",O20,P20)</f>
        <v>Direct employment</v>
      </c>
      <c r="C20" s="377"/>
      <c r="D20" s="377"/>
      <c r="E20" s="46" t="s">
        <v>105</v>
      </c>
      <c r="F20" s="56"/>
      <c r="G20" s="56"/>
      <c r="H20" s="56"/>
      <c r="I20" s="56"/>
      <c r="J20" s="56"/>
      <c r="K20" s="52"/>
      <c r="L20" s="72"/>
      <c r="M20" s="8"/>
      <c r="O20" s="8" t="s">
        <v>156</v>
      </c>
      <c r="P20" s="8" t="s">
        <v>27</v>
      </c>
    </row>
    <row r="21" spans="1:16" x14ac:dyDescent="0.25">
      <c r="A21" s="28"/>
      <c r="B21" s="376" t="str">
        <f>IF(Intro!$G$21="English",O21,P21)</f>
        <v>Indirect employment</v>
      </c>
      <c r="C21" s="377"/>
      <c r="D21" s="377"/>
      <c r="E21" s="46" t="s">
        <v>105</v>
      </c>
      <c r="F21" s="56"/>
      <c r="G21" s="56"/>
      <c r="H21" s="56"/>
      <c r="I21" s="56"/>
      <c r="J21" s="56"/>
      <c r="K21" s="52"/>
      <c r="L21" s="72"/>
      <c r="M21" s="8"/>
      <c r="O21" s="22" t="s">
        <v>176</v>
      </c>
      <c r="P21" s="8" t="s">
        <v>28</v>
      </c>
    </row>
    <row r="22" spans="1:16" s="9" customFormat="1" x14ac:dyDescent="0.25">
      <c r="A22" s="83"/>
      <c r="B22" s="378" t="str">
        <f>IF(Intro!$G$21="English",O22,P22)</f>
        <v>Total</v>
      </c>
      <c r="C22" s="379"/>
      <c r="D22" s="379"/>
      <c r="E22" s="120" t="s">
        <v>105</v>
      </c>
      <c r="F22" s="54">
        <f>F20+F21</f>
        <v>0</v>
      </c>
      <c r="G22" s="54">
        <f>G20+G21</f>
        <v>0</v>
      </c>
      <c r="H22" s="54">
        <f>H20+H21</f>
        <v>0</v>
      </c>
      <c r="I22" s="54">
        <f>I20+I21</f>
        <v>0</v>
      </c>
      <c r="J22" s="54">
        <f>J20+J21</f>
        <v>0</v>
      </c>
      <c r="K22" s="52"/>
      <c r="L22" s="72"/>
      <c r="O22" s="27" t="s">
        <v>104</v>
      </c>
      <c r="P22" s="27" t="s">
        <v>104</v>
      </c>
    </row>
    <row r="23" spans="1:16" s="9" customFormat="1" ht="14.25" customHeight="1" x14ac:dyDescent="0.25">
      <c r="A23" s="83"/>
      <c r="B23" s="383" t="str">
        <f>IF(Intro!$G$21="English",O23,P23)</f>
        <v>Total - Public tab, Question 3</v>
      </c>
      <c r="C23" s="384"/>
      <c r="D23" s="384"/>
      <c r="E23" s="121" t="s">
        <v>105</v>
      </c>
      <c r="F23" s="54">
        <f>Public!H72</f>
        <v>0</v>
      </c>
      <c r="G23" s="54">
        <f>Public!I72</f>
        <v>0</v>
      </c>
      <c r="H23" s="54">
        <f>Public!J72</f>
        <v>0</v>
      </c>
      <c r="I23" s="54">
        <f>Public!K72</f>
        <v>0</v>
      </c>
      <c r="J23" s="54">
        <f>Public!L72</f>
        <v>0</v>
      </c>
      <c r="K23" s="52"/>
      <c r="L23" s="72"/>
      <c r="O23" s="38" t="s">
        <v>245</v>
      </c>
      <c r="P23" s="7" t="s">
        <v>246</v>
      </c>
    </row>
    <row r="24" spans="1:16" s="9" customFormat="1" ht="14.25" customHeight="1" x14ac:dyDescent="0.25">
      <c r="A24" s="83"/>
      <c r="B24" s="383" t="str">
        <f>IF(Intro!$G$21="English",O24,P24)</f>
        <v>Difference (correct if not zero)</v>
      </c>
      <c r="C24" s="384"/>
      <c r="D24" s="384"/>
      <c r="E24" s="46" t="s">
        <v>105</v>
      </c>
      <c r="F24" s="119">
        <f>F22-F23</f>
        <v>0</v>
      </c>
      <c r="G24" s="119">
        <f t="shared" ref="G24:J24" si="0">G22-G23</f>
        <v>0</v>
      </c>
      <c r="H24" s="119">
        <f t="shared" si="0"/>
        <v>0</v>
      </c>
      <c r="I24" s="119">
        <f t="shared" si="0"/>
        <v>0</v>
      </c>
      <c r="J24" s="119">
        <f t="shared" si="0"/>
        <v>0</v>
      </c>
      <c r="K24" s="52"/>
      <c r="L24" s="72"/>
      <c r="O24" s="38" t="s">
        <v>247</v>
      </c>
      <c r="P24" s="7" t="s">
        <v>248</v>
      </c>
    </row>
    <row r="25" spans="1:16" x14ac:dyDescent="0.25">
      <c r="A25" s="28"/>
      <c r="B25" s="154"/>
      <c r="C25" s="155"/>
      <c r="D25" s="53"/>
      <c r="E25" s="29"/>
      <c r="F25" s="32"/>
      <c r="G25" s="32"/>
      <c r="H25" s="32"/>
      <c r="I25" s="32"/>
      <c r="J25" s="55"/>
      <c r="K25" s="52"/>
      <c r="L25" s="72"/>
      <c r="M25" s="8"/>
      <c r="O25" s="22"/>
    </row>
    <row r="26" spans="1:16" x14ac:dyDescent="0.25">
      <c r="A26" s="28"/>
      <c r="B26" s="382" t="str">
        <f>IF(Intro!$G$21="English",O26,P26)</f>
        <v>Total hours worked by these employees</v>
      </c>
      <c r="C26" s="356"/>
      <c r="D26" s="356"/>
      <c r="E26" s="356"/>
      <c r="F26" s="356">
        <f>Variables!$B$6</f>
        <v>2023</v>
      </c>
      <c r="G26" s="356">
        <f>F26+1</f>
        <v>2024</v>
      </c>
      <c r="H26" s="356">
        <f>G26+1</f>
        <v>2025</v>
      </c>
      <c r="I26" s="356" t="str">
        <f>I18</f>
        <v>Jan-Mar 2025</v>
      </c>
      <c r="J26" s="356" t="str">
        <f>J18</f>
        <v>Jan-Mar 2026</v>
      </c>
      <c r="K26" s="52"/>
      <c r="L26" s="72"/>
      <c r="M26" s="8"/>
      <c r="O26" s="22" t="s">
        <v>243</v>
      </c>
      <c r="P26" s="22" t="s">
        <v>251</v>
      </c>
    </row>
    <row r="27" spans="1:16" x14ac:dyDescent="0.25">
      <c r="A27" s="28"/>
      <c r="B27" s="382"/>
      <c r="C27" s="356"/>
      <c r="D27" s="356"/>
      <c r="E27" s="356"/>
      <c r="F27" s="356"/>
      <c r="G27" s="356"/>
      <c r="H27" s="356"/>
      <c r="I27" s="356"/>
      <c r="J27" s="356"/>
      <c r="K27" s="52"/>
      <c r="L27" s="72"/>
      <c r="M27" s="8"/>
      <c r="O27" s="22"/>
      <c r="P27" s="22"/>
    </row>
    <row r="28" spans="1:16" x14ac:dyDescent="0.25">
      <c r="A28" s="28"/>
      <c r="B28" s="376" t="str">
        <f>IF(Intro!$G$21="English",O28,P28)</f>
        <v>Direct employment</v>
      </c>
      <c r="C28" s="377"/>
      <c r="D28" s="377"/>
      <c r="E28" s="46" t="s">
        <v>105</v>
      </c>
      <c r="F28" s="56"/>
      <c r="G28" s="56"/>
      <c r="H28" s="56"/>
      <c r="I28" s="56"/>
      <c r="J28" s="56"/>
      <c r="K28" s="52"/>
      <c r="L28" s="72"/>
      <c r="M28" s="8"/>
      <c r="O28" s="8" t="s">
        <v>156</v>
      </c>
      <c r="P28" s="8" t="s">
        <v>27</v>
      </c>
    </row>
    <row r="29" spans="1:16" x14ac:dyDescent="0.25">
      <c r="A29" s="28"/>
      <c r="B29" s="376" t="str">
        <f>IF(Intro!$G$21="English",O29,P29)</f>
        <v>Indirect employment</v>
      </c>
      <c r="C29" s="377"/>
      <c r="D29" s="377"/>
      <c r="E29" s="46" t="s">
        <v>105</v>
      </c>
      <c r="F29" s="56"/>
      <c r="G29" s="56"/>
      <c r="H29" s="56"/>
      <c r="I29" s="56"/>
      <c r="J29" s="56"/>
      <c r="K29" s="52"/>
      <c r="L29" s="72"/>
      <c r="M29" s="8"/>
      <c r="O29" s="22" t="s">
        <v>176</v>
      </c>
      <c r="P29" s="8" t="s">
        <v>28</v>
      </c>
    </row>
    <row r="30" spans="1:16" s="9" customFormat="1" x14ac:dyDescent="0.25">
      <c r="A30" s="83"/>
      <c r="B30" s="380" t="str">
        <f>IF(Intro!$G$21="English",O30,P30)</f>
        <v>Total</v>
      </c>
      <c r="C30" s="381"/>
      <c r="D30" s="381"/>
      <c r="E30" s="49" t="s">
        <v>105</v>
      </c>
      <c r="F30" s="54">
        <f>F28+F29</f>
        <v>0</v>
      </c>
      <c r="G30" s="54">
        <f>G28+G29</f>
        <v>0</v>
      </c>
      <c r="H30" s="54">
        <f>H28+H29</f>
        <v>0</v>
      </c>
      <c r="I30" s="54">
        <f>I28+I29</f>
        <v>0</v>
      </c>
      <c r="J30" s="54">
        <f>J28+J29</f>
        <v>0</v>
      </c>
      <c r="K30" s="52"/>
      <c r="L30" s="72"/>
      <c r="O30" s="27" t="s">
        <v>104</v>
      </c>
      <c r="P30" s="27" t="s">
        <v>104</v>
      </c>
    </row>
    <row r="31" spans="1:16" x14ac:dyDescent="0.25">
      <c r="A31" s="28"/>
      <c r="B31" s="154"/>
      <c r="C31" s="155"/>
      <c r="D31" s="53"/>
      <c r="E31" s="29"/>
      <c r="F31" s="32"/>
      <c r="G31" s="32"/>
      <c r="H31" s="32"/>
      <c r="I31" s="32"/>
      <c r="J31" s="32"/>
      <c r="K31" s="52"/>
      <c r="L31" s="72"/>
      <c r="M31" s="8"/>
      <c r="O31" s="22"/>
    </row>
    <row r="32" spans="1:16" x14ac:dyDescent="0.25">
      <c r="A32" s="28"/>
      <c r="B32" s="382" t="str">
        <f>IF(Intro!$G$21="English",O32,P32)</f>
        <v>Total wages paid to these employees</v>
      </c>
      <c r="C32" s="356"/>
      <c r="D32" s="356"/>
      <c r="E32" s="356"/>
      <c r="F32" s="356">
        <f>Variables!$B$6</f>
        <v>2023</v>
      </c>
      <c r="G32" s="356">
        <f>F32+1</f>
        <v>2024</v>
      </c>
      <c r="H32" s="356">
        <f>G32+1</f>
        <v>2025</v>
      </c>
      <c r="I32" s="356" t="str">
        <f>I18</f>
        <v>Jan-Mar 2025</v>
      </c>
      <c r="J32" s="356" t="str">
        <f>J18</f>
        <v>Jan-Mar 2026</v>
      </c>
      <c r="K32" s="52"/>
      <c r="L32" s="72"/>
      <c r="M32" s="8"/>
      <c r="O32" s="22" t="s">
        <v>244</v>
      </c>
      <c r="P32" s="22" t="s">
        <v>252</v>
      </c>
    </row>
    <row r="33" spans="1:16" x14ac:dyDescent="0.25">
      <c r="A33" s="28"/>
      <c r="B33" s="382"/>
      <c r="C33" s="356"/>
      <c r="D33" s="356"/>
      <c r="E33" s="356"/>
      <c r="F33" s="356"/>
      <c r="G33" s="356"/>
      <c r="H33" s="356"/>
      <c r="I33" s="356"/>
      <c r="J33" s="356"/>
      <c r="K33" s="52"/>
      <c r="L33" s="72"/>
      <c r="M33" s="8"/>
      <c r="O33" s="22"/>
      <c r="P33" s="22"/>
    </row>
    <row r="34" spans="1:16" ht="29.45" customHeight="1" x14ac:dyDescent="0.25">
      <c r="A34" s="28"/>
      <c r="B34" s="385" t="str">
        <f>IF(Intro!$G$21="English",O34,P34)</f>
        <v>Direct employment</v>
      </c>
      <c r="C34" s="386"/>
      <c r="D34" s="387"/>
      <c r="E34" s="118" t="s">
        <v>175</v>
      </c>
      <c r="F34" s="117"/>
      <c r="G34" s="117"/>
      <c r="H34" s="117"/>
      <c r="I34" s="117"/>
      <c r="J34" s="117"/>
      <c r="K34" s="52"/>
      <c r="L34" s="72"/>
      <c r="M34" s="8"/>
      <c r="O34" s="8" t="s">
        <v>156</v>
      </c>
      <c r="P34" s="8" t="s">
        <v>106</v>
      </c>
    </row>
    <row r="35" spans="1:16" x14ac:dyDescent="0.25">
      <c r="A35" s="28"/>
      <c r="B35" s="376" t="str">
        <f>IF(Intro!$G$21="English",O35,P35)</f>
        <v>Indirect employment</v>
      </c>
      <c r="C35" s="377"/>
      <c r="D35" s="377"/>
      <c r="E35" s="46" t="s">
        <v>175</v>
      </c>
      <c r="F35" s="56"/>
      <c r="G35" s="56"/>
      <c r="H35" s="56"/>
      <c r="I35" s="56"/>
      <c r="J35" s="56"/>
      <c r="K35" s="52"/>
      <c r="L35" s="72"/>
      <c r="M35" s="8"/>
      <c r="O35" s="22" t="s">
        <v>176</v>
      </c>
      <c r="P35" s="8" t="s">
        <v>28</v>
      </c>
    </row>
    <row r="36" spans="1:16" s="9" customFormat="1" x14ac:dyDescent="0.25">
      <c r="A36" s="83"/>
      <c r="B36" s="380" t="str">
        <f>IF(Intro!$G$21="English",O36,P36)</f>
        <v>Total</v>
      </c>
      <c r="C36" s="381"/>
      <c r="D36" s="381"/>
      <c r="E36" s="46" t="s">
        <v>175</v>
      </c>
      <c r="F36" s="54">
        <f>F34+F35</f>
        <v>0</v>
      </c>
      <c r="G36" s="54">
        <f t="shared" ref="G36:J36" si="1">G34+G35</f>
        <v>0</v>
      </c>
      <c r="H36" s="54">
        <f t="shared" si="1"/>
        <v>0</v>
      </c>
      <c r="I36" s="54">
        <f t="shared" si="1"/>
        <v>0</v>
      </c>
      <c r="J36" s="54">
        <f t="shared" si="1"/>
        <v>0</v>
      </c>
      <c r="K36" s="52"/>
      <c r="L36" s="72"/>
      <c r="O36" s="27" t="s">
        <v>104</v>
      </c>
      <c r="P36" s="27" t="s">
        <v>104</v>
      </c>
    </row>
    <row r="37" spans="1:16" x14ac:dyDescent="0.25">
      <c r="A37" s="28"/>
      <c r="B37" s="156"/>
      <c r="C37" s="157"/>
      <c r="D37" s="158"/>
      <c r="E37" s="159"/>
      <c r="F37" s="159"/>
      <c r="G37" s="159"/>
      <c r="H37" s="159"/>
      <c r="I37" s="159"/>
      <c r="J37" s="159"/>
      <c r="K37" s="159"/>
      <c r="L37" s="160"/>
      <c r="M37" s="8"/>
      <c r="O37" s="22"/>
    </row>
    <row r="38" spans="1:16" s="9" customFormat="1" x14ac:dyDescent="0.25">
      <c r="A38" s="28"/>
      <c r="B38" s="306" t="s">
        <v>21</v>
      </c>
      <c r="C38" s="307"/>
      <c r="D38" s="307"/>
      <c r="E38" s="307"/>
      <c r="F38" s="307"/>
      <c r="G38" s="307"/>
      <c r="H38" s="307"/>
      <c r="I38" s="307"/>
      <c r="J38" s="307"/>
      <c r="K38" s="307"/>
      <c r="L38" s="308"/>
      <c r="M38" s="84"/>
      <c r="O38" s="8" t="str">
        <f>"Identify any events (excluding holidays) that have impacted your members or the plants producing the goods employing your members since January 1, "&amp;Variables!B6&amp;". These events may include reduced hours of work, layoffs, strikes and other plant shutdowns or closures.   For each event provide the year it occured, the cause, the duration and the number of direct employees affected."</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P38" s="8" t="str">
        <f>"Indiquez tout événement (à l'exception des congés) ayant eu un impact sur vos membres ou sur les usines produisant les biens et employant vos membres depuis le 1er janvier "&amp;Variables!B6&amp;". Ces événements peuvent inclure une réduction des heures de travail, des mises à pied, des grèves, des fermetures d’usine temporaires ou permanentes.  Pour chaque événement, indiquez l’année, la cause, la durée et le nombre d’employés directs touchés."</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row>
    <row r="39" spans="1:16" x14ac:dyDescent="0.25">
      <c r="A39" s="28"/>
      <c r="B39" s="73"/>
      <c r="C39" s="74"/>
      <c r="D39" s="74"/>
      <c r="E39" s="74"/>
      <c r="F39" s="74"/>
      <c r="G39" s="74"/>
      <c r="H39" s="74"/>
      <c r="I39" s="74"/>
      <c r="J39" s="74"/>
      <c r="K39" s="74"/>
      <c r="L39" s="75"/>
      <c r="M39" s="8"/>
      <c r="O39" s="8" t="s">
        <v>55</v>
      </c>
      <c r="P39" s="8" t="s">
        <v>57</v>
      </c>
    </row>
    <row r="40" spans="1:16" ht="15" customHeight="1" x14ac:dyDescent="0.25">
      <c r="A40" s="28"/>
      <c r="B40" s="175" t="str">
        <f>IF(Intro!$G$21="English",O38,P38)</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C40" s="176"/>
      <c r="D40" s="176"/>
      <c r="E40" s="176"/>
      <c r="F40" s="176"/>
      <c r="G40" s="176"/>
      <c r="H40" s="176"/>
      <c r="I40" s="176"/>
      <c r="J40" s="176"/>
      <c r="K40" s="176"/>
      <c r="L40" s="177"/>
      <c r="M40" s="8"/>
      <c r="O40" s="8" t="s">
        <v>107</v>
      </c>
      <c r="P40" s="8" t="s">
        <v>108</v>
      </c>
    </row>
    <row r="41" spans="1:16" x14ac:dyDescent="0.25">
      <c r="A41" s="28"/>
      <c r="B41" s="175"/>
      <c r="C41" s="176"/>
      <c r="D41" s="176"/>
      <c r="E41" s="176"/>
      <c r="F41" s="176"/>
      <c r="G41" s="176"/>
      <c r="H41" s="176"/>
      <c r="I41" s="176"/>
      <c r="J41" s="176"/>
      <c r="K41" s="176"/>
      <c r="L41" s="177"/>
      <c r="M41" s="8"/>
    </row>
    <row r="42" spans="1:16" x14ac:dyDescent="0.25">
      <c r="A42" s="28"/>
      <c r="B42" s="175"/>
      <c r="C42" s="176"/>
      <c r="D42" s="176"/>
      <c r="E42" s="176"/>
      <c r="F42" s="176"/>
      <c r="G42" s="176"/>
      <c r="H42" s="176"/>
      <c r="I42" s="176"/>
      <c r="J42" s="176"/>
      <c r="K42" s="176"/>
      <c r="L42" s="177"/>
      <c r="M42" s="8"/>
    </row>
    <row r="43" spans="1:16" x14ac:dyDescent="0.25">
      <c r="A43" s="28"/>
      <c r="B43" s="73"/>
      <c r="C43" s="74"/>
      <c r="D43" s="74"/>
      <c r="E43" s="74"/>
      <c r="F43" s="74"/>
      <c r="G43" s="74"/>
      <c r="H43" s="74"/>
      <c r="I43" s="74"/>
      <c r="J43" s="74"/>
      <c r="K43" s="74"/>
      <c r="L43" s="75"/>
      <c r="M43" s="8"/>
      <c r="O43" s="8" t="s">
        <v>129</v>
      </c>
      <c r="P43" s="8" t="s">
        <v>56</v>
      </c>
    </row>
    <row r="44" spans="1:16" x14ac:dyDescent="0.25">
      <c r="A44" s="85"/>
      <c r="B44" s="39"/>
      <c r="C44" s="64" t="str">
        <f>IF(Intro!$G$21="English",O39,P39)</f>
        <v>Year</v>
      </c>
      <c r="D44" s="64" t="str">
        <f>IF(Intro!$G$21="English",O40,P40)</f>
        <v>Duration</v>
      </c>
      <c r="E44" s="356" t="str">
        <f>IF(Intro!$G$21="English",O43,P43)</f>
        <v>Number of Members Affected</v>
      </c>
      <c r="F44" s="356"/>
      <c r="G44" s="356" t="str">
        <f>IF(Intro!$G$21="English",O44,P44)</f>
        <v>Cause</v>
      </c>
      <c r="H44" s="356"/>
      <c r="I44" s="356"/>
      <c r="J44" s="356"/>
      <c r="K44" s="356"/>
      <c r="L44" s="357"/>
      <c r="M44" s="8"/>
      <c r="O44" s="22" t="s">
        <v>62</v>
      </c>
      <c r="P44" s="22" t="s">
        <v>58</v>
      </c>
    </row>
    <row r="45" spans="1:16" ht="14.25" customHeight="1" x14ac:dyDescent="0.25">
      <c r="A45" s="28"/>
      <c r="B45" s="347" t="str">
        <f>IF(Intro!$G$21="English",O45,P45)</f>
        <v>Event 1</v>
      </c>
      <c r="C45" s="350"/>
      <c r="D45" s="350"/>
      <c r="E45" s="334"/>
      <c r="F45" s="353"/>
      <c r="G45" s="358"/>
      <c r="H45" s="359"/>
      <c r="I45" s="359"/>
      <c r="J45" s="359"/>
      <c r="K45" s="359"/>
      <c r="L45" s="360"/>
      <c r="M45" s="8"/>
      <c r="O45" s="22" t="s">
        <v>109</v>
      </c>
      <c r="P45" s="22" t="s">
        <v>110</v>
      </c>
    </row>
    <row r="46" spans="1:16" x14ac:dyDescent="0.25">
      <c r="A46" s="28"/>
      <c r="B46" s="348"/>
      <c r="C46" s="351"/>
      <c r="D46" s="351"/>
      <c r="E46" s="337"/>
      <c r="F46" s="354"/>
      <c r="G46" s="361"/>
      <c r="H46" s="362"/>
      <c r="I46" s="362"/>
      <c r="J46" s="362"/>
      <c r="K46" s="362"/>
      <c r="L46" s="363"/>
      <c r="M46" s="8"/>
      <c r="O46" s="22"/>
      <c r="P46" s="22"/>
    </row>
    <row r="47" spans="1:16" x14ac:dyDescent="0.25">
      <c r="A47" s="28"/>
      <c r="B47" s="348"/>
      <c r="C47" s="351"/>
      <c r="D47" s="351"/>
      <c r="E47" s="337"/>
      <c r="F47" s="354"/>
      <c r="G47" s="361"/>
      <c r="H47" s="362"/>
      <c r="I47" s="362"/>
      <c r="J47" s="362"/>
      <c r="K47" s="362"/>
      <c r="L47" s="363"/>
      <c r="M47" s="8"/>
      <c r="O47" s="22"/>
      <c r="P47" s="22"/>
    </row>
    <row r="48" spans="1:16" x14ac:dyDescent="0.25">
      <c r="A48" s="28"/>
      <c r="B48" s="348"/>
      <c r="C48" s="351"/>
      <c r="D48" s="351"/>
      <c r="E48" s="337"/>
      <c r="F48" s="354"/>
      <c r="G48" s="361"/>
      <c r="H48" s="362"/>
      <c r="I48" s="362"/>
      <c r="J48" s="362"/>
      <c r="K48" s="362"/>
      <c r="L48" s="363"/>
      <c r="M48" s="8"/>
      <c r="O48" s="22"/>
      <c r="P48" s="22"/>
    </row>
    <row r="49" spans="1:16" x14ac:dyDescent="0.25">
      <c r="A49" s="28"/>
      <c r="B49" s="348"/>
      <c r="C49" s="351"/>
      <c r="D49" s="351"/>
      <c r="E49" s="337"/>
      <c r="F49" s="354"/>
      <c r="G49" s="361"/>
      <c r="H49" s="362"/>
      <c r="I49" s="362"/>
      <c r="J49" s="362"/>
      <c r="K49" s="362"/>
      <c r="L49" s="363"/>
      <c r="M49" s="8"/>
      <c r="O49" s="22"/>
      <c r="P49" s="22"/>
    </row>
    <row r="50" spans="1:16" x14ac:dyDescent="0.25">
      <c r="A50" s="28"/>
      <c r="B50" s="348"/>
      <c r="C50" s="351"/>
      <c r="D50" s="351"/>
      <c r="E50" s="337"/>
      <c r="F50" s="354"/>
      <c r="G50" s="361"/>
      <c r="H50" s="362"/>
      <c r="I50" s="362"/>
      <c r="J50" s="362"/>
      <c r="K50" s="362"/>
      <c r="L50" s="363"/>
      <c r="M50" s="8"/>
      <c r="O50" s="22"/>
      <c r="P50" s="22"/>
    </row>
    <row r="51" spans="1:16" x14ac:dyDescent="0.25">
      <c r="A51" s="28"/>
      <c r="B51" s="348"/>
      <c r="C51" s="351"/>
      <c r="D51" s="351"/>
      <c r="E51" s="337"/>
      <c r="F51" s="354"/>
      <c r="G51" s="361"/>
      <c r="H51" s="362"/>
      <c r="I51" s="362"/>
      <c r="J51" s="362"/>
      <c r="K51" s="362"/>
      <c r="L51" s="363"/>
      <c r="M51" s="8"/>
      <c r="O51" s="22"/>
      <c r="P51" s="22"/>
    </row>
    <row r="52" spans="1:16" x14ac:dyDescent="0.25">
      <c r="A52" s="28"/>
      <c r="B52" s="348"/>
      <c r="C52" s="351"/>
      <c r="D52" s="351"/>
      <c r="E52" s="337"/>
      <c r="F52" s="354"/>
      <c r="G52" s="361"/>
      <c r="H52" s="362"/>
      <c r="I52" s="362"/>
      <c r="J52" s="362"/>
      <c r="K52" s="362"/>
      <c r="L52" s="363"/>
      <c r="M52" s="8"/>
      <c r="O52" s="22"/>
      <c r="P52" s="22"/>
    </row>
    <row r="53" spans="1:16" x14ac:dyDescent="0.25">
      <c r="A53" s="28"/>
      <c r="B53" s="348"/>
      <c r="C53" s="351"/>
      <c r="D53" s="351"/>
      <c r="E53" s="337"/>
      <c r="F53" s="354"/>
      <c r="G53" s="361"/>
      <c r="H53" s="362"/>
      <c r="I53" s="362"/>
      <c r="J53" s="362"/>
      <c r="K53" s="362"/>
      <c r="L53" s="363"/>
      <c r="M53" s="8"/>
      <c r="O53" s="22"/>
      <c r="P53" s="22"/>
    </row>
    <row r="54" spans="1:16" x14ac:dyDescent="0.25">
      <c r="A54" s="28"/>
      <c r="B54" s="348"/>
      <c r="C54" s="351"/>
      <c r="D54" s="351"/>
      <c r="E54" s="337"/>
      <c r="F54" s="354"/>
      <c r="G54" s="361"/>
      <c r="H54" s="362"/>
      <c r="I54" s="362"/>
      <c r="J54" s="362"/>
      <c r="K54" s="362"/>
      <c r="L54" s="363"/>
      <c r="M54" s="8"/>
      <c r="O54" s="22"/>
      <c r="P54" s="22"/>
    </row>
    <row r="55" spans="1:16" x14ac:dyDescent="0.25">
      <c r="A55" s="28"/>
      <c r="B55" s="348"/>
      <c r="C55" s="351"/>
      <c r="D55" s="351"/>
      <c r="E55" s="337"/>
      <c r="F55" s="354"/>
      <c r="G55" s="361"/>
      <c r="H55" s="362"/>
      <c r="I55" s="362"/>
      <c r="J55" s="362"/>
      <c r="K55" s="362"/>
      <c r="L55" s="363"/>
      <c r="M55" s="8"/>
      <c r="O55" s="22"/>
      <c r="P55" s="22"/>
    </row>
    <row r="56" spans="1:16" x14ac:dyDescent="0.25">
      <c r="A56" s="28"/>
      <c r="B56" s="349"/>
      <c r="C56" s="352"/>
      <c r="D56" s="352"/>
      <c r="E56" s="340"/>
      <c r="F56" s="355"/>
      <c r="G56" s="364"/>
      <c r="H56" s="365"/>
      <c r="I56" s="365"/>
      <c r="J56" s="365"/>
      <c r="K56" s="365"/>
      <c r="L56" s="366"/>
      <c r="M56" s="8"/>
      <c r="O56" s="22"/>
      <c r="P56" s="22"/>
    </row>
    <row r="57" spans="1:16" x14ac:dyDescent="0.25">
      <c r="A57" s="28"/>
      <c r="B57" s="347" t="str">
        <f>IF(Intro!$G$21="English",O57,P57)</f>
        <v>Event 2</v>
      </c>
      <c r="C57" s="350"/>
      <c r="D57" s="350"/>
      <c r="E57" s="334"/>
      <c r="F57" s="353"/>
      <c r="G57" s="358"/>
      <c r="H57" s="359"/>
      <c r="I57" s="359"/>
      <c r="J57" s="359"/>
      <c r="K57" s="359"/>
      <c r="L57" s="360"/>
      <c r="M57" s="8"/>
      <c r="O57" s="22" t="s">
        <v>111</v>
      </c>
      <c r="P57" s="22" t="s">
        <v>112</v>
      </c>
    </row>
    <row r="58" spans="1:16" x14ac:dyDescent="0.25">
      <c r="A58" s="28"/>
      <c r="B58" s="348"/>
      <c r="C58" s="351"/>
      <c r="D58" s="351"/>
      <c r="E58" s="337"/>
      <c r="F58" s="354"/>
      <c r="G58" s="361"/>
      <c r="H58" s="362"/>
      <c r="I58" s="362"/>
      <c r="J58" s="362"/>
      <c r="K58" s="362"/>
      <c r="L58" s="363"/>
      <c r="M58" s="8"/>
    </row>
    <row r="59" spans="1:16" x14ac:dyDescent="0.25">
      <c r="A59" s="28"/>
      <c r="B59" s="348"/>
      <c r="C59" s="351"/>
      <c r="D59" s="351"/>
      <c r="E59" s="337"/>
      <c r="F59" s="354"/>
      <c r="G59" s="361"/>
      <c r="H59" s="362"/>
      <c r="I59" s="362"/>
      <c r="J59" s="362"/>
      <c r="K59" s="362"/>
      <c r="L59" s="363"/>
      <c r="M59" s="8"/>
      <c r="O59" s="22"/>
      <c r="P59" s="22"/>
    </row>
    <row r="60" spans="1:16" x14ac:dyDescent="0.25">
      <c r="A60" s="28"/>
      <c r="B60" s="348"/>
      <c r="C60" s="351"/>
      <c r="D60" s="351"/>
      <c r="E60" s="337"/>
      <c r="F60" s="354"/>
      <c r="G60" s="361"/>
      <c r="H60" s="362"/>
      <c r="I60" s="362"/>
      <c r="J60" s="362"/>
      <c r="K60" s="362"/>
      <c r="L60" s="363"/>
      <c r="M60" s="8"/>
      <c r="O60" s="22"/>
      <c r="P60" s="22"/>
    </row>
    <row r="61" spans="1:16" x14ac:dyDescent="0.25">
      <c r="A61" s="28"/>
      <c r="B61" s="348"/>
      <c r="C61" s="351"/>
      <c r="D61" s="351"/>
      <c r="E61" s="337"/>
      <c r="F61" s="354"/>
      <c r="G61" s="361"/>
      <c r="H61" s="362"/>
      <c r="I61" s="362"/>
      <c r="J61" s="362"/>
      <c r="K61" s="362"/>
      <c r="L61" s="363"/>
      <c r="M61" s="8"/>
      <c r="O61" s="22"/>
      <c r="P61" s="22"/>
    </row>
    <row r="62" spans="1:16" x14ac:dyDescent="0.25">
      <c r="A62" s="28"/>
      <c r="B62" s="348"/>
      <c r="C62" s="351"/>
      <c r="D62" s="351"/>
      <c r="E62" s="337"/>
      <c r="F62" s="354"/>
      <c r="G62" s="361"/>
      <c r="H62" s="362"/>
      <c r="I62" s="362"/>
      <c r="J62" s="362"/>
      <c r="K62" s="362"/>
      <c r="L62" s="363"/>
      <c r="M62" s="8"/>
      <c r="O62" s="22"/>
      <c r="P62" s="22"/>
    </row>
    <row r="63" spans="1:16" x14ac:dyDescent="0.25">
      <c r="A63" s="28"/>
      <c r="B63" s="348"/>
      <c r="C63" s="351"/>
      <c r="D63" s="351"/>
      <c r="E63" s="337"/>
      <c r="F63" s="354"/>
      <c r="G63" s="361"/>
      <c r="H63" s="362"/>
      <c r="I63" s="362"/>
      <c r="J63" s="362"/>
      <c r="K63" s="362"/>
      <c r="L63" s="363"/>
      <c r="M63" s="8"/>
    </row>
    <row r="64" spans="1:16" x14ac:dyDescent="0.25">
      <c r="A64" s="28"/>
      <c r="B64" s="348"/>
      <c r="C64" s="351"/>
      <c r="D64" s="351"/>
      <c r="E64" s="337"/>
      <c r="F64" s="354"/>
      <c r="G64" s="361"/>
      <c r="H64" s="362"/>
      <c r="I64" s="362"/>
      <c r="J64" s="362"/>
      <c r="K64" s="362"/>
      <c r="L64" s="363"/>
      <c r="M64" s="8"/>
    </row>
    <row r="65" spans="1:16" x14ac:dyDescent="0.25">
      <c r="A65" s="28"/>
      <c r="B65" s="348"/>
      <c r="C65" s="351"/>
      <c r="D65" s="351"/>
      <c r="E65" s="337"/>
      <c r="F65" s="354"/>
      <c r="G65" s="361"/>
      <c r="H65" s="362"/>
      <c r="I65" s="362"/>
      <c r="J65" s="362"/>
      <c r="K65" s="362"/>
      <c r="L65" s="363"/>
      <c r="M65" s="8"/>
      <c r="O65" s="22"/>
    </row>
    <row r="66" spans="1:16" x14ac:dyDescent="0.25">
      <c r="B66" s="348"/>
      <c r="C66" s="351"/>
      <c r="D66" s="351"/>
      <c r="E66" s="337"/>
      <c r="F66" s="354"/>
      <c r="G66" s="361"/>
      <c r="H66" s="362"/>
      <c r="I66" s="362"/>
      <c r="J66" s="362"/>
      <c r="K66" s="362"/>
      <c r="L66" s="363"/>
    </row>
    <row r="67" spans="1:16" x14ac:dyDescent="0.25">
      <c r="B67" s="348"/>
      <c r="C67" s="351"/>
      <c r="D67" s="351"/>
      <c r="E67" s="337"/>
      <c r="F67" s="354"/>
      <c r="G67" s="361"/>
      <c r="H67" s="362"/>
      <c r="I67" s="362"/>
      <c r="J67" s="362"/>
      <c r="K67" s="362"/>
      <c r="L67" s="363"/>
    </row>
    <row r="68" spans="1:16" x14ac:dyDescent="0.25">
      <c r="B68" s="349"/>
      <c r="C68" s="352"/>
      <c r="D68" s="352"/>
      <c r="E68" s="340"/>
      <c r="F68" s="355"/>
      <c r="G68" s="364"/>
      <c r="H68" s="365"/>
      <c r="I68" s="365"/>
      <c r="J68" s="365"/>
      <c r="K68" s="365"/>
      <c r="L68" s="366"/>
    </row>
    <row r="69" spans="1:16" x14ac:dyDescent="0.25">
      <c r="B69" s="347" t="str">
        <f>IF(Intro!$G$21="English",O69,P69)</f>
        <v>Event 3</v>
      </c>
      <c r="C69" s="350"/>
      <c r="D69" s="350"/>
      <c r="E69" s="334"/>
      <c r="F69" s="353"/>
      <c r="G69" s="358"/>
      <c r="H69" s="359"/>
      <c r="I69" s="359"/>
      <c r="J69" s="359"/>
      <c r="K69" s="359"/>
      <c r="L69" s="360"/>
      <c r="O69" s="22" t="s">
        <v>113</v>
      </c>
      <c r="P69" s="22" t="s">
        <v>114</v>
      </c>
    </row>
    <row r="70" spans="1:16" x14ac:dyDescent="0.25">
      <c r="B70" s="348"/>
      <c r="C70" s="351"/>
      <c r="D70" s="351"/>
      <c r="E70" s="337"/>
      <c r="F70" s="354"/>
      <c r="G70" s="361"/>
      <c r="H70" s="362"/>
      <c r="I70" s="362"/>
      <c r="J70" s="362"/>
      <c r="K70" s="362"/>
      <c r="L70" s="363"/>
    </row>
    <row r="71" spans="1:16" x14ac:dyDescent="0.25">
      <c r="A71" s="28"/>
      <c r="B71" s="348"/>
      <c r="C71" s="351"/>
      <c r="D71" s="351"/>
      <c r="E71" s="337"/>
      <c r="F71" s="354"/>
      <c r="G71" s="361"/>
      <c r="H71" s="362"/>
      <c r="I71" s="362"/>
      <c r="J71" s="362"/>
      <c r="K71" s="362"/>
      <c r="L71" s="363"/>
      <c r="M71" s="8"/>
      <c r="O71" s="22"/>
      <c r="P71" s="22"/>
    </row>
    <row r="72" spans="1:16" x14ac:dyDescent="0.25">
      <c r="A72" s="28"/>
      <c r="B72" s="348"/>
      <c r="C72" s="351"/>
      <c r="D72" s="351"/>
      <c r="E72" s="337"/>
      <c r="F72" s="354"/>
      <c r="G72" s="361"/>
      <c r="H72" s="362"/>
      <c r="I72" s="362"/>
      <c r="J72" s="362"/>
      <c r="K72" s="362"/>
      <c r="L72" s="363"/>
      <c r="M72" s="8"/>
      <c r="O72" s="22"/>
      <c r="P72" s="22"/>
    </row>
    <row r="73" spans="1:16" x14ac:dyDescent="0.25">
      <c r="A73" s="28"/>
      <c r="B73" s="348"/>
      <c r="C73" s="351"/>
      <c r="D73" s="351"/>
      <c r="E73" s="337"/>
      <c r="F73" s="354"/>
      <c r="G73" s="361"/>
      <c r="H73" s="362"/>
      <c r="I73" s="362"/>
      <c r="J73" s="362"/>
      <c r="K73" s="362"/>
      <c r="L73" s="363"/>
      <c r="M73" s="8"/>
      <c r="O73" s="22"/>
      <c r="P73" s="22"/>
    </row>
    <row r="74" spans="1:16" x14ac:dyDescent="0.25">
      <c r="A74" s="28"/>
      <c r="B74" s="348"/>
      <c r="C74" s="351"/>
      <c r="D74" s="351"/>
      <c r="E74" s="337"/>
      <c r="F74" s="354"/>
      <c r="G74" s="361"/>
      <c r="H74" s="362"/>
      <c r="I74" s="362"/>
      <c r="J74" s="362"/>
      <c r="K74" s="362"/>
      <c r="L74" s="363"/>
      <c r="M74" s="8"/>
      <c r="O74" s="22"/>
      <c r="P74" s="22"/>
    </row>
    <row r="75" spans="1:16" x14ac:dyDescent="0.25">
      <c r="B75" s="348"/>
      <c r="C75" s="351"/>
      <c r="D75" s="351"/>
      <c r="E75" s="337"/>
      <c r="F75" s="354"/>
      <c r="G75" s="361"/>
      <c r="H75" s="362"/>
      <c r="I75" s="362"/>
      <c r="J75" s="362"/>
      <c r="K75" s="362"/>
      <c r="L75" s="363"/>
    </row>
    <row r="76" spans="1:16" x14ac:dyDescent="0.25">
      <c r="B76" s="348"/>
      <c r="C76" s="351"/>
      <c r="D76" s="351"/>
      <c r="E76" s="337"/>
      <c r="F76" s="354"/>
      <c r="G76" s="361"/>
      <c r="H76" s="362"/>
      <c r="I76" s="362"/>
      <c r="J76" s="362"/>
      <c r="K76" s="362"/>
      <c r="L76" s="363"/>
    </row>
    <row r="77" spans="1:16" x14ac:dyDescent="0.25">
      <c r="B77" s="348"/>
      <c r="C77" s="351"/>
      <c r="D77" s="351"/>
      <c r="E77" s="337"/>
      <c r="F77" s="354"/>
      <c r="G77" s="361"/>
      <c r="H77" s="362"/>
      <c r="I77" s="362"/>
      <c r="J77" s="362"/>
      <c r="K77" s="362"/>
      <c r="L77" s="363"/>
    </row>
    <row r="78" spans="1:16" x14ac:dyDescent="0.25">
      <c r="B78" s="348"/>
      <c r="C78" s="351"/>
      <c r="D78" s="351"/>
      <c r="E78" s="337"/>
      <c r="F78" s="354"/>
      <c r="G78" s="361"/>
      <c r="H78" s="362"/>
      <c r="I78" s="362"/>
      <c r="J78" s="362"/>
      <c r="K78" s="362"/>
      <c r="L78" s="363"/>
    </row>
    <row r="79" spans="1:16" x14ac:dyDescent="0.25">
      <c r="B79" s="348"/>
      <c r="C79" s="351"/>
      <c r="D79" s="351"/>
      <c r="E79" s="337"/>
      <c r="F79" s="354"/>
      <c r="G79" s="361"/>
      <c r="H79" s="362"/>
      <c r="I79" s="362"/>
      <c r="J79" s="362"/>
      <c r="K79" s="362"/>
      <c r="L79" s="363"/>
    </row>
    <row r="80" spans="1:16" x14ac:dyDescent="0.25">
      <c r="B80" s="349"/>
      <c r="C80" s="352"/>
      <c r="D80" s="352"/>
      <c r="E80" s="340"/>
      <c r="F80" s="355"/>
      <c r="G80" s="364"/>
      <c r="H80" s="365"/>
      <c r="I80" s="365"/>
      <c r="J80" s="365"/>
      <c r="K80" s="365"/>
      <c r="L80" s="366"/>
    </row>
    <row r="81" spans="1:16" x14ac:dyDescent="0.25">
      <c r="B81" s="347" t="str">
        <f>IF(Intro!$G$21="English",O81,P81)</f>
        <v>Event 4</v>
      </c>
      <c r="C81" s="350"/>
      <c r="D81" s="350"/>
      <c r="E81" s="334"/>
      <c r="F81" s="353"/>
      <c r="G81" s="358"/>
      <c r="H81" s="359"/>
      <c r="I81" s="359"/>
      <c r="J81" s="359"/>
      <c r="K81" s="359"/>
      <c r="L81" s="360"/>
      <c r="O81" s="22" t="s">
        <v>115</v>
      </c>
      <c r="P81" s="22" t="s">
        <v>116</v>
      </c>
    </row>
    <row r="82" spans="1:16" x14ac:dyDescent="0.25">
      <c r="B82" s="348"/>
      <c r="C82" s="351"/>
      <c r="D82" s="351"/>
      <c r="E82" s="337"/>
      <c r="F82" s="354"/>
      <c r="G82" s="361"/>
      <c r="H82" s="362"/>
      <c r="I82" s="362"/>
      <c r="J82" s="362"/>
      <c r="K82" s="362"/>
      <c r="L82" s="363"/>
    </row>
    <row r="83" spans="1:16" x14ac:dyDescent="0.25">
      <c r="A83" s="28"/>
      <c r="B83" s="348"/>
      <c r="C83" s="351"/>
      <c r="D83" s="351"/>
      <c r="E83" s="337"/>
      <c r="F83" s="354"/>
      <c r="G83" s="361"/>
      <c r="H83" s="362"/>
      <c r="I83" s="362"/>
      <c r="J83" s="362"/>
      <c r="K83" s="362"/>
      <c r="L83" s="363"/>
      <c r="M83" s="8"/>
      <c r="O83" s="22"/>
      <c r="P83" s="22"/>
    </row>
    <row r="84" spans="1:16" x14ac:dyDescent="0.25">
      <c r="A84" s="28"/>
      <c r="B84" s="348"/>
      <c r="C84" s="351"/>
      <c r="D84" s="351"/>
      <c r="E84" s="337"/>
      <c r="F84" s="354"/>
      <c r="G84" s="361"/>
      <c r="H84" s="362"/>
      <c r="I84" s="362"/>
      <c r="J84" s="362"/>
      <c r="K84" s="362"/>
      <c r="L84" s="363"/>
      <c r="M84" s="8"/>
      <c r="O84" s="22"/>
      <c r="P84" s="22"/>
    </row>
    <row r="85" spans="1:16" x14ac:dyDescent="0.25">
      <c r="A85" s="28"/>
      <c r="B85" s="348"/>
      <c r="C85" s="351"/>
      <c r="D85" s="351"/>
      <c r="E85" s="337"/>
      <c r="F85" s="354"/>
      <c r="G85" s="361"/>
      <c r="H85" s="362"/>
      <c r="I85" s="362"/>
      <c r="J85" s="362"/>
      <c r="K85" s="362"/>
      <c r="L85" s="363"/>
      <c r="M85" s="8"/>
      <c r="O85" s="22"/>
      <c r="P85" s="22"/>
    </row>
    <row r="86" spans="1:16" x14ac:dyDescent="0.25">
      <c r="A86" s="28"/>
      <c r="B86" s="348"/>
      <c r="C86" s="351"/>
      <c r="D86" s="351"/>
      <c r="E86" s="337"/>
      <c r="F86" s="354"/>
      <c r="G86" s="361"/>
      <c r="H86" s="362"/>
      <c r="I86" s="362"/>
      <c r="J86" s="362"/>
      <c r="K86" s="362"/>
      <c r="L86" s="363"/>
      <c r="M86" s="8"/>
      <c r="O86" s="22"/>
      <c r="P86" s="22"/>
    </row>
    <row r="87" spans="1:16" x14ac:dyDescent="0.25">
      <c r="B87" s="348"/>
      <c r="C87" s="351"/>
      <c r="D87" s="351"/>
      <c r="E87" s="337"/>
      <c r="F87" s="354"/>
      <c r="G87" s="361"/>
      <c r="H87" s="362"/>
      <c r="I87" s="362"/>
      <c r="J87" s="362"/>
      <c r="K87" s="362"/>
      <c r="L87" s="363"/>
    </row>
    <row r="88" spans="1:16" x14ac:dyDescent="0.25">
      <c r="B88" s="348"/>
      <c r="C88" s="351"/>
      <c r="D88" s="351"/>
      <c r="E88" s="337"/>
      <c r="F88" s="354"/>
      <c r="G88" s="361"/>
      <c r="H88" s="362"/>
      <c r="I88" s="362"/>
      <c r="J88" s="362"/>
      <c r="K88" s="362"/>
      <c r="L88" s="363"/>
    </row>
    <row r="89" spans="1:16" x14ac:dyDescent="0.25">
      <c r="B89" s="348"/>
      <c r="C89" s="351"/>
      <c r="D89" s="351"/>
      <c r="E89" s="337"/>
      <c r="F89" s="354"/>
      <c r="G89" s="361"/>
      <c r="H89" s="362"/>
      <c r="I89" s="362"/>
      <c r="J89" s="362"/>
      <c r="K89" s="362"/>
      <c r="L89" s="363"/>
    </row>
    <row r="90" spans="1:16" x14ac:dyDescent="0.25">
      <c r="B90" s="348"/>
      <c r="C90" s="351"/>
      <c r="D90" s="351"/>
      <c r="E90" s="337"/>
      <c r="F90" s="354"/>
      <c r="G90" s="361"/>
      <c r="H90" s="362"/>
      <c r="I90" s="362"/>
      <c r="J90" s="362"/>
      <c r="K90" s="362"/>
      <c r="L90" s="363"/>
    </row>
    <row r="91" spans="1:16" x14ac:dyDescent="0.25">
      <c r="B91" s="348"/>
      <c r="C91" s="351"/>
      <c r="D91" s="351"/>
      <c r="E91" s="337"/>
      <c r="F91" s="354"/>
      <c r="G91" s="361"/>
      <c r="H91" s="362"/>
      <c r="I91" s="362"/>
      <c r="J91" s="362"/>
      <c r="K91" s="362"/>
      <c r="L91" s="363"/>
    </row>
    <row r="92" spans="1:16" x14ac:dyDescent="0.25">
      <c r="B92" s="349"/>
      <c r="C92" s="352"/>
      <c r="D92" s="352"/>
      <c r="E92" s="340"/>
      <c r="F92" s="355"/>
      <c r="G92" s="364"/>
      <c r="H92" s="365"/>
      <c r="I92" s="365"/>
      <c r="J92" s="365"/>
      <c r="K92" s="365"/>
      <c r="L92" s="366"/>
    </row>
    <row r="93" spans="1:16" x14ac:dyDescent="0.25">
      <c r="B93" s="347" t="str">
        <f>IF(Intro!$G$21="English",O93,P93)</f>
        <v>Event 5</v>
      </c>
      <c r="C93" s="350"/>
      <c r="D93" s="350"/>
      <c r="E93" s="334"/>
      <c r="F93" s="353"/>
      <c r="G93" s="358"/>
      <c r="H93" s="359"/>
      <c r="I93" s="359"/>
      <c r="J93" s="359"/>
      <c r="K93" s="359"/>
      <c r="L93" s="360"/>
      <c r="O93" s="22" t="s">
        <v>117</v>
      </c>
      <c r="P93" s="22" t="s">
        <v>118</v>
      </c>
    </row>
    <row r="94" spans="1:16" x14ac:dyDescent="0.25">
      <c r="B94" s="348"/>
      <c r="C94" s="351"/>
      <c r="D94" s="351"/>
      <c r="E94" s="337"/>
      <c r="F94" s="354"/>
      <c r="G94" s="361"/>
      <c r="H94" s="362"/>
      <c r="I94" s="362"/>
      <c r="J94" s="362"/>
      <c r="K94" s="362"/>
      <c r="L94" s="363"/>
    </row>
    <row r="95" spans="1:16" x14ac:dyDescent="0.25">
      <c r="A95" s="28"/>
      <c r="B95" s="348"/>
      <c r="C95" s="351"/>
      <c r="D95" s="351"/>
      <c r="E95" s="337"/>
      <c r="F95" s="354"/>
      <c r="G95" s="361"/>
      <c r="H95" s="362"/>
      <c r="I95" s="362"/>
      <c r="J95" s="362"/>
      <c r="K95" s="362"/>
      <c r="L95" s="363"/>
      <c r="M95" s="8"/>
      <c r="O95" s="22"/>
      <c r="P95" s="22"/>
    </row>
    <row r="96" spans="1:16" x14ac:dyDescent="0.25">
      <c r="A96" s="28"/>
      <c r="B96" s="348"/>
      <c r="C96" s="351"/>
      <c r="D96" s="351"/>
      <c r="E96" s="337"/>
      <c r="F96" s="354"/>
      <c r="G96" s="361"/>
      <c r="H96" s="362"/>
      <c r="I96" s="362"/>
      <c r="J96" s="362"/>
      <c r="K96" s="362"/>
      <c r="L96" s="363"/>
      <c r="M96" s="8"/>
      <c r="O96" s="22"/>
      <c r="P96" s="22"/>
    </row>
    <row r="97" spans="1:16" x14ac:dyDescent="0.25">
      <c r="A97" s="28"/>
      <c r="B97" s="348"/>
      <c r="C97" s="351"/>
      <c r="D97" s="351"/>
      <c r="E97" s="337"/>
      <c r="F97" s="354"/>
      <c r="G97" s="361"/>
      <c r="H97" s="362"/>
      <c r="I97" s="362"/>
      <c r="J97" s="362"/>
      <c r="K97" s="362"/>
      <c r="L97" s="363"/>
      <c r="M97" s="8"/>
      <c r="O97" s="22"/>
      <c r="P97" s="22"/>
    </row>
    <row r="98" spans="1:16" x14ac:dyDescent="0.25">
      <c r="A98" s="28"/>
      <c r="B98" s="348"/>
      <c r="C98" s="351"/>
      <c r="D98" s="351"/>
      <c r="E98" s="337"/>
      <c r="F98" s="354"/>
      <c r="G98" s="361"/>
      <c r="H98" s="362"/>
      <c r="I98" s="362"/>
      <c r="J98" s="362"/>
      <c r="K98" s="362"/>
      <c r="L98" s="363"/>
      <c r="M98" s="8"/>
      <c r="O98" s="22"/>
      <c r="P98" s="22"/>
    </row>
    <row r="99" spans="1:16" x14ac:dyDescent="0.25">
      <c r="B99" s="348"/>
      <c r="C99" s="351"/>
      <c r="D99" s="351"/>
      <c r="E99" s="337"/>
      <c r="F99" s="354"/>
      <c r="G99" s="361"/>
      <c r="H99" s="362"/>
      <c r="I99" s="362"/>
      <c r="J99" s="362"/>
      <c r="K99" s="362"/>
      <c r="L99" s="363"/>
    </row>
    <row r="100" spans="1:16" x14ac:dyDescent="0.25">
      <c r="B100" s="348"/>
      <c r="C100" s="351"/>
      <c r="D100" s="351"/>
      <c r="E100" s="337"/>
      <c r="F100" s="354"/>
      <c r="G100" s="361"/>
      <c r="H100" s="362"/>
      <c r="I100" s="362"/>
      <c r="J100" s="362"/>
      <c r="K100" s="362"/>
      <c r="L100" s="363"/>
    </row>
    <row r="101" spans="1:16" s="34" customFormat="1" x14ac:dyDescent="0.25">
      <c r="A101" s="86"/>
      <c r="B101" s="348"/>
      <c r="C101" s="351"/>
      <c r="D101" s="351"/>
      <c r="E101" s="337"/>
      <c r="F101" s="354"/>
      <c r="G101" s="361"/>
      <c r="H101" s="362"/>
      <c r="I101" s="362"/>
      <c r="J101" s="362"/>
      <c r="K101" s="362"/>
      <c r="L101" s="363"/>
      <c r="N101" s="81"/>
    </row>
    <row r="102" spans="1:16" s="34" customFormat="1" x14ac:dyDescent="0.25">
      <c r="A102" s="86"/>
      <c r="B102" s="348"/>
      <c r="C102" s="351"/>
      <c r="D102" s="351"/>
      <c r="E102" s="337"/>
      <c r="F102" s="354"/>
      <c r="G102" s="361"/>
      <c r="H102" s="362"/>
      <c r="I102" s="362"/>
      <c r="J102" s="362"/>
      <c r="K102" s="362"/>
      <c r="L102" s="363"/>
      <c r="N102" s="81"/>
    </row>
    <row r="103" spans="1:16" s="34" customFormat="1" x14ac:dyDescent="0.25">
      <c r="A103" s="86"/>
      <c r="B103" s="348"/>
      <c r="C103" s="351"/>
      <c r="D103" s="351"/>
      <c r="E103" s="337"/>
      <c r="F103" s="354"/>
      <c r="G103" s="361"/>
      <c r="H103" s="362"/>
      <c r="I103" s="362"/>
      <c r="J103" s="362"/>
      <c r="K103" s="362"/>
      <c r="L103" s="363"/>
      <c r="N103" s="81"/>
    </row>
    <row r="104" spans="1:16" s="34" customFormat="1" x14ac:dyDescent="0.25">
      <c r="A104" s="86"/>
      <c r="B104" s="367"/>
      <c r="C104" s="368"/>
      <c r="D104" s="368"/>
      <c r="E104" s="369"/>
      <c r="F104" s="370"/>
      <c r="G104" s="371"/>
      <c r="H104" s="372"/>
      <c r="I104" s="372"/>
      <c r="J104" s="372"/>
      <c r="K104" s="372"/>
      <c r="L104" s="373"/>
      <c r="N104" s="81"/>
    </row>
    <row r="105" spans="1:16" x14ac:dyDescent="0.25">
      <c r="A105" s="28"/>
    </row>
  </sheetData>
  <sheetProtection algorithmName="SHA-512" hashValue="jTj/U7qIts7I9MhgmuY1iWBG0TMHAOdaMaU2Tp9bZmUqM770HeYqCJpWC13YRTYUNHyW9WGlumli+0gh5Zpcww==" saltValue="tHQ0KbdC7kDdKSEJD2coBQ==" spinCount="100000" sheet="1" objects="1" scenarios="1" selectLockedCells="1"/>
  <mergeCells count="67">
    <mergeCell ref="B23:D23"/>
    <mergeCell ref="B24:D24"/>
    <mergeCell ref="B35:D35"/>
    <mergeCell ref="G26:G27"/>
    <mergeCell ref="B30:D30"/>
    <mergeCell ref="B29:D29"/>
    <mergeCell ref="B28:D28"/>
    <mergeCell ref="B34:D34"/>
    <mergeCell ref="B26:E27"/>
    <mergeCell ref="B32:E33"/>
    <mergeCell ref="F32:F33"/>
    <mergeCell ref="G32:G33"/>
    <mergeCell ref="F26:F27"/>
    <mergeCell ref="B10:L10"/>
    <mergeCell ref="B15:L16"/>
    <mergeCell ref="B12:L12"/>
    <mergeCell ref="B13:L13"/>
    <mergeCell ref="B18:E19"/>
    <mergeCell ref="F18:F19"/>
    <mergeCell ref="G18:G19"/>
    <mergeCell ref="B4:L4"/>
    <mergeCell ref="B5:L5"/>
    <mergeCell ref="B6:L6"/>
    <mergeCell ref="B8:L8"/>
    <mergeCell ref="B9:L9"/>
    <mergeCell ref="D57:D68"/>
    <mergeCell ref="E57:F68"/>
    <mergeCell ref="G57:L68"/>
    <mergeCell ref="H18:H19"/>
    <mergeCell ref="I18:I19"/>
    <mergeCell ref="J18:J19"/>
    <mergeCell ref="J26:J27"/>
    <mergeCell ref="J32:J33"/>
    <mergeCell ref="I26:I27"/>
    <mergeCell ref="H32:H33"/>
    <mergeCell ref="I32:I33"/>
    <mergeCell ref="H26:H27"/>
    <mergeCell ref="B20:D20"/>
    <mergeCell ref="B21:D21"/>
    <mergeCell ref="B22:D22"/>
    <mergeCell ref="B36:D36"/>
    <mergeCell ref="B93:B104"/>
    <mergeCell ref="C93:C104"/>
    <mergeCell ref="D93:D104"/>
    <mergeCell ref="E93:F104"/>
    <mergeCell ref="G93:L104"/>
    <mergeCell ref="B81:B92"/>
    <mergeCell ref="C81:C92"/>
    <mergeCell ref="D81:D92"/>
    <mergeCell ref="E81:F92"/>
    <mergeCell ref="G81:L92"/>
    <mergeCell ref="B69:B80"/>
    <mergeCell ref="C69:C80"/>
    <mergeCell ref="D69:D80"/>
    <mergeCell ref="E69:F80"/>
    <mergeCell ref="B38:L38"/>
    <mergeCell ref="G44:L44"/>
    <mergeCell ref="E44:F44"/>
    <mergeCell ref="B40:L42"/>
    <mergeCell ref="G45:L56"/>
    <mergeCell ref="B45:B56"/>
    <mergeCell ref="C45:C56"/>
    <mergeCell ref="D45:D56"/>
    <mergeCell ref="E45:F56"/>
    <mergeCell ref="G69:L80"/>
    <mergeCell ref="B57:B68"/>
    <mergeCell ref="C57:C68"/>
  </mergeCells>
  <phoneticPr fontId="19" type="noConversion"/>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57 G45 E69 E81 G57 G69 E93 G93 G81 E45"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30:J30 F36:J36 F22:J24" xr:uid="{102DFA18-B4AE-4543-8974-ABA606ED0B79}">
      <formula1>1000</formula1>
    </dataValidation>
    <dataValidation allowBlank="1" showInputMessage="1" showErrorMessage="1" sqref="C45:D104" xr:uid="{04A3B5FD-CA2F-4C31-A2FF-096E1E9B6AA2}"/>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F20:J21 F28:J29 F34:J35" xr:uid="{97CF6429-7137-4B36-9E43-4A572CA8B43B}">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37"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140625" style="8" customWidth="1"/>
    <col min="18" max="16384" width="9.140625" style="8"/>
  </cols>
  <sheetData>
    <row r="1" spans="1:16" x14ac:dyDescent="0.25">
      <c r="O1" s="8" t="s">
        <v>253</v>
      </c>
      <c r="P1" s="8" t="s">
        <v>253</v>
      </c>
    </row>
    <row r="2" spans="1:16" x14ac:dyDescent="0.25">
      <c r="B2" s="10" t="str">
        <f>UPPER(IF(Intro!$G$21="English",O3,P3))</f>
        <v>PROTECTED</v>
      </c>
      <c r="C2" s="10"/>
      <c r="O2" s="9" t="s">
        <v>64</v>
      </c>
      <c r="P2" s="9" t="s">
        <v>74</v>
      </c>
    </row>
    <row r="3" spans="1:16" x14ac:dyDescent="0.25">
      <c r="B3" s="12"/>
      <c r="C3" s="12"/>
      <c r="O3" s="1" t="s">
        <v>101</v>
      </c>
      <c r="P3" s="1" t="s">
        <v>102</v>
      </c>
    </row>
    <row r="4" spans="1:16" s="1" customFormat="1" x14ac:dyDescent="0.25">
      <c r="A4" s="5"/>
      <c r="B4" s="229" t="str">
        <f>Info!B4</f>
        <v>UNIONS' QUESTIONNAIRE</v>
      </c>
      <c r="C4" s="229"/>
      <c r="D4" s="229"/>
      <c r="E4" s="229"/>
      <c r="F4" s="229"/>
      <c r="G4" s="229"/>
      <c r="H4" s="229"/>
      <c r="I4" s="229"/>
      <c r="J4" s="229"/>
      <c r="K4" s="229"/>
      <c r="L4" s="229"/>
      <c r="M4" s="26"/>
      <c r="N4" s="26"/>
      <c r="O4" s="24"/>
      <c r="P4" s="24"/>
    </row>
    <row r="5" spans="1:16" s="1" customFormat="1" x14ac:dyDescent="0.25">
      <c r="A5" s="5"/>
      <c r="B5" s="229" t="str">
        <f>Info!B5</f>
        <v>RR-2025-007</v>
      </c>
      <c r="C5" s="229"/>
      <c r="D5" s="229"/>
      <c r="E5" s="229"/>
      <c r="F5" s="229"/>
      <c r="G5" s="229"/>
      <c r="H5" s="229"/>
      <c r="I5" s="229"/>
      <c r="J5" s="229"/>
      <c r="K5" s="229"/>
      <c r="L5" s="229"/>
      <c r="M5" s="26"/>
      <c r="N5" s="26"/>
      <c r="O5" s="24"/>
      <c r="P5" s="24"/>
    </row>
    <row r="6" spans="1:16" s="6" customFormat="1" x14ac:dyDescent="0.25">
      <c r="A6" s="5"/>
      <c r="B6" s="229" t="str">
        <f>Info!B6</f>
        <v>HEAVY PLATE</v>
      </c>
      <c r="C6" s="229"/>
      <c r="D6" s="229"/>
      <c r="E6" s="229"/>
      <c r="F6" s="229"/>
      <c r="G6" s="229"/>
      <c r="H6" s="229"/>
      <c r="I6" s="229"/>
      <c r="J6" s="229"/>
      <c r="K6" s="229"/>
      <c r="L6" s="229"/>
      <c r="M6" s="24"/>
      <c r="N6" s="24"/>
      <c r="O6" s="16"/>
      <c r="P6" s="16"/>
    </row>
    <row r="7" spans="1:16" s="6" customFormat="1" x14ac:dyDescent="0.25">
      <c r="A7" s="5"/>
      <c r="B7" s="15"/>
      <c r="C7" s="15"/>
      <c r="D7" s="3"/>
      <c r="E7" s="3"/>
      <c r="F7" s="3"/>
      <c r="G7" s="3"/>
      <c r="H7" s="3"/>
      <c r="I7" s="3"/>
      <c r="J7" s="3"/>
      <c r="K7" s="3"/>
      <c r="L7" s="3"/>
      <c r="O7" s="16"/>
      <c r="P7" s="16"/>
    </row>
    <row r="8" spans="1:16" x14ac:dyDescent="0.25">
      <c r="B8" s="178" t="str">
        <f>UPPER(IF(Intro!$G$21="English",O8,P8))</f>
        <v>PROTECTED COMMENTS</v>
      </c>
      <c r="C8" s="179"/>
      <c r="D8" s="179"/>
      <c r="E8" s="179"/>
      <c r="F8" s="179"/>
      <c r="G8" s="179"/>
      <c r="H8" s="179"/>
      <c r="I8" s="179"/>
      <c r="J8" s="179"/>
      <c r="K8" s="179"/>
      <c r="L8" s="180"/>
      <c r="M8" s="8"/>
      <c r="O8" s="8" t="s">
        <v>59</v>
      </c>
      <c r="P8" s="8" t="s">
        <v>168</v>
      </c>
    </row>
    <row r="9" spans="1:16" x14ac:dyDescent="0.25">
      <c r="B9" s="17"/>
      <c r="C9" s="29"/>
      <c r="D9" s="30"/>
      <c r="E9" s="30"/>
      <c r="F9" s="30"/>
      <c r="G9" s="30"/>
      <c r="H9" s="30"/>
      <c r="I9" s="30"/>
      <c r="J9" s="30"/>
      <c r="K9" s="30"/>
      <c r="L9" s="18"/>
      <c r="M9" s="8"/>
    </row>
    <row r="10" spans="1:16" x14ac:dyDescent="0.25">
      <c r="B10" s="175" t="str">
        <f>IF(Intro!$G$21="English",O10,P10)</f>
        <v>Should your union wish to add any comments related to its responses, submit them here. Be sure to indicate the question number being commented on.</v>
      </c>
      <c r="C10" s="176"/>
      <c r="D10" s="176"/>
      <c r="E10" s="176"/>
      <c r="F10" s="176"/>
      <c r="G10" s="176"/>
      <c r="H10" s="176"/>
      <c r="I10" s="176"/>
      <c r="J10" s="176"/>
      <c r="K10" s="176"/>
      <c r="L10" s="177"/>
      <c r="M10" s="8"/>
      <c r="O10" s="22" t="s">
        <v>258</v>
      </c>
      <c r="P10" s="8" t="s">
        <v>260</v>
      </c>
    </row>
    <row r="11" spans="1:16" x14ac:dyDescent="0.25">
      <c r="B11" s="59"/>
      <c r="C11" s="29"/>
      <c r="D11" s="30"/>
      <c r="E11" s="30"/>
      <c r="F11" s="30"/>
      <c r="G11" s="30"/>
      <c r="H11" s="30"/>
      <c r="I11" s="30"/>
      <c r="J11" s="30"/>
      <c r="K11" s="30"/>
      <c r="L11" s="18"/>
      <c r="M11" s="8"/>
      <c r="O11" s="38" t="s">
        <v>233</v>
      </c>
      <c r="P11" s="38" t="s">
        <v>234</v>
      </c>
    </row>
    <row r="12" spans="1:16" ht="28.5" x14ac:dyDescent="0.25">
      <c r="B12" s="124"/>
      <c r="C12" s="125" t="str">
        <f>IF(Intro!$G$21="English",O11,P11)</f>
        <v>Tab and Question</v>
      </c>
      <c r="D12" s="344" t="str">
        <f>IF(Intro!$G$21="English",O12,P12)</f>
        <v>Comments</v>
      </c>
      <c r="E12" s="345"/>
      <c r="F12" s="345"/>
      <c r="G12" s="345"/>
      <c r="H12" s="345"/>
      <c r="I12" s="345"/>
      <c r="J12" s="345"/>
      <c r="K12" s="345"/>
      <c r="L12" s="346"/>
      <c r="M12" s="8"/>
      <c r="O12" s="22" t="s">
        <v>89</v>
      </c>
      <c r="P12" s="8" t="s">
        <v>90</v>
      </c>
    </row>
    <row r="13" spans="1:16" x14ac:dyDescent="0.25">
      <c r="B13" s="332" t="str">
        <f>IF(Intro!$G$21="English",O13,P13)</f>
        <v>Comment 1</v>
      </c>
      <c r="C13" s="183"/>
      <c r="D13" s="334"/>
      <c r="E13" s="335"/>
      <c r="F13" s="335"/>
      <c r="G13" s="335"/>
      <c r="H13" s="335"/>
      <c r="I13" s="335"/>
      <c r="J13" s="335"/>
      <c r="K13" s="335"/>
      <c r="L13" s="336"/>
      <c r="M13" s="8"/>
      <c r="O13" s="22" t="s">
        <v>91</v>
      </c>
      <c r="P13" s="8" t="s">
        <v>92</v>
      </c>
    </row>
    <row r="14" spans="1:16" x14ac:dyDescent="0.25">
      <c r="B14" s="175"/>
      <c r="C14" s="183"/>
      <c r="D14" s="337"/>
      <c r="E14" s="338"/>
      <c r="F14" s="338"/>
      <c r="G14" s="338"/>
      <c r="H14" s="338"/>
      <c r="I14" s="338"/>
      <c r="J14" s="338"/>
      <c r="K14" s="338"/>
      <c r="L14" s="339"/>
      <c r="M14" s="8"/>
      <c r="O14" s="22"/>
    </row>
    <row r="15" spans="1:16" x14ac:dyDescent="0.25">
      <c r="B15" s="175"/>
      <c r="C15" s="183"/>
      <c r="D15" s="337"/>
      <c r="E15" s="338"/>
      <c r="F15" s="338"/>
      <c r="G15" s="338"/>
      <c r="H15" s="338"/>
      <c r="I15" s="338"/>
      <c r="J15" s="338"/>
      <c r="K15" s="338"/>
      <c r="L15" s="339"/>
      <c r="M15" s="8"/>
      <c r="O15" s="22"/>
    </row>
    <row r="16" spans="1:16" x14ac:dyDescent="0.25">
      <c r="B16" s="175"/>
      <c r="C16" s="183"/>
      <c r="D16" s="337"/>
      <c r="E16" s="338"/>
      <c r="F16" s="338"/>
      <c r="G16" s="338"/>
      <c r="H16" s="338"/>
      <c r="I16" s="338"/>
      <c r="J16" s="338"/>
      <c r="K16" s="338"/>
      <c r="L16" s="339"/>
      <c r="M16" s="8"/>
      <c r="O16" s="22"/>
    </row>
    <row r="17" spans="1:16" x14ac:dyDescent="0.25">
      <c r="B17" s="175"/>
      <c r="C17" s="183"/>
      <c r="D17" s="337"/>
      <c r="E17" s="338"/>
      <c r="F17" s="338"/>
      <c r="G17" s="338"/>
      <c r="H17" s="338"/>
      <c r="I17" s="338"/>
      <c r="J17" s="338"/>
      <c r="K17" s="338"/>
      <c r="L17" s="339"/>
      <c r="M17" s="8"/>
      <c r="O17" s="22"/>
    </row>
    <row r="18" spans="1:16" x14ac:dyDescent="0.25">
      <c r="B18" s="175"/>
      <c r="C18" s="183"/>
      <c r="D18" s="337"/>
      <c r="E18" s="338"/>
      <c r="F18" s="338"/>
      <c r="G18" s="338"/>
      <c r="H18" s="338"/>
      <c r="I18" s="338"/>
      <c r="J18" s="338"/>
      <c r="K18" s="338"/>
      <c r="L18" s="339"/>
      <c r="M18" s="8"/>
      <c r="O18" s="22"/>
    </row>
    <row r="19" spans="1:16" x14ac:dyDescent="0.25">
      <c r="B19" s="175"/>
      <c r="C19" s="183"/>
      <c r="D19" s="337"/>
      <c r="E19" s="338"/>
      <c r="F19" s="338"/>
      <c r="G19" s="338"/>
      <c r="H19" s="338"/>
      <c r="I19" s="338"/>
      <c r="J19" s="338"/>
      <c r="K19" s="338"/>
      <c r="L19" s="339"/>
      <c r="M19" s="8"/>
      <c r="O19" s="22"/>
    </row>
    <row r="20" spans="1:16" x14ac:dyDescent="0.25">
      <c r="B20" s="175"/>
      <c r="C20" s="183"/>
      <c r="D20" s="337"/>
      <c r="E20" s="338"/>
      <c r="F20" s="338"/>
      <c r="G20" s="338"/>
      <c r="H20" s="338"/>
      <c r="I20" s="338"/>
      <c r="J20" s="338"/>
      <c r="K20" s="338"/>
      <c r="L20" s="339"/>
      <c r="M20" s="8"/>
      <c r="O20" s="22"/>
    </row>
    <row r="21" spans="1:16" x14ac:dyDescent="0.25">
      <c r="B21" s="175"/>
      <c r="C21" s="183"/>
      <c r="D21" s="337"/>
      <c r="E21" s="338"/>
      <c r="F21" s="338"/>
      <c r="G21" s="338"/>
      <c r="H21" s="338"/>
      <c r="I21" s="338"/>
      <c r="J21" s="338"/>
      <c r="K21" s="338"/>
      <c r="L21" s="339"/>
      <c r="M21" s="8"/>
      <c r="O21" s="22"/>
    </row>
    <row r="22" spans="1:16" x14ac:dyDescent="0.25">
      <c r="B22" s="343"/>
      <c r="C22" s="183"/>
      <c r="D22" s="340"/>
      <c r="E22" s="341"/>
      <c r="F22" s="341"/>
      <c r="G22" s="341"/>
      <c r="H22" s="341"/>
      <c r="I22" s="341"/>
      <c r="J22" s="341"/>
      <c r="K22" s="341"/>
      <c r="L22" s="342"/>
      <c r="M22" s="8"/>
      <c r="O22" s="22"/>
    </row>
    <row r="23" spans="1:16" x14ac:dyDescent="0.25">
      <c r="B23" s="332" t="str">
        <f>IF(Intro!$G$21="English",O23,P23)</f>
        <v>Comment 2</v>
      </c>
      <c r="C23" s="183"/>
      <c r="D23" s="334"/>
      <c r="E23" s="335"/>
      <c r="F23" s="335"/>
      <c r="G23" s="335"/>
      <c r="H23" s="335"/>
      <c r="I23" s="335"/>
      <c r="J23" s="335"/>
      <c r="K23" s="335"/>
      <c r="L23" s="336"/>
      <c r="M23" s="8"/>
      <c r="O23" s="22" t="s">
        <v>93</v>
      </c>
      <c r="P23" s="8" t="s">
        <v>94</v>
      </c>
    </row>
    <row r="24" spans="1:16" x14ac:dyDescent="0.25">
      <c r="B24" s="175"/>
      <c r="C24" s="183"/>
      <c r="D24" s="337"/>
      <c r="E24" s="338"/>
      <c r="F24" s="338"/>
      <c r="G24" s="338"/>
      <c r="H24" s="338"/>
      <c r="I24" s="338"/>
      <c r="J24" s="338"/>
      <c r="K24" s="338"/>
      <c r="L24" s="339"/>
      <c r="M24" s="8"/>
    </row>
    <row r="25" spans="1:16" x14ac:dyDescent="0.25">
      <c r="B25" s="175"/>
      <c r="C25" s="183"/>
      <c r="D25" s="337"/>
      <c r="E25" s="338"/>
      <c r="F25" s="338"/>
      <c r="G25" s="338"/>
      <c r="H25" s="338"/>
      <c r="I25" s="338"/>
      <c r="J25" s="338"/>
      <c r="K25" s="338"/>
      <c r="L25" s="339"/>
      <c r="M25" s="8"/>
    </row>
    <row r="26" spans="1:16" x14ac:dyDescent="0.25">
      <c r="B26" s="175"/>
      <c r="C26" s="183"/>
      <c r="D26" s="337"/>
      <c r="E26" s="338"/>
      <c r="F26" s="338"/>
      <c r="G26" s="338"/>
      <c r="H26" s="338"/>
      <c r="I26" s="338"/>
      <c r="J26" s="338"/>
      <c r="K26" s="338"/>
      <c r="L26" s="339"/>
      <c r="M26" s="8"/>
      <c r="O26" s="22"/>
    </row>
    <row r="27" spans="1:16" x14ac:dyDescent="0.25">
      <c r="B27" s="175"/>
      <c r="C27" s="183"/>
      <c r="D27" s="337"/>
      <c r="E27" s="338"/>
      <c r="F27" s="338"/>
      <c r="G27" s="338"/>
      <c r="H27" s="338"/>
      <c r="I27" s="338"/>
      <c r="J27" s="338"/>
      <c r="K27" s="338"/>
      <c r="L27" s="339"/>
      <c r="M27" s="8"/>
      <c r="O27" s="22"/>
    </row>
    <row r="28" spans="1:16" x14ac:dyDescent="0.25">
      <c r="B28" s="175"/>
      <c r="C28" s="183"/>
      <c r="D28" s="337"/>
      <c r="E28" s="338"/>
      <c r="F28" s="338"/>
      <c r="G28" s="338"/>
      <c r="H28" s="338"/>
      <c r="I28" s="338"/>
      <c r="J28" s="338"/>
      <c r="K28" s="338"/>
      <c r="L28" s="339"/>
      <c r="M28" s="8"/>
    </row>
    <row r="29" spans="1:16" s="34" customFormat="1" x14ac:dyDescent="0.25">
      <c r="A29" s="80"/>
      <c r="B29" s="175"/>
      <c r="C29" s="183"/>
      <c r="D29" s="337"/>
      <c r="E29" s="338"/>
      <c r="F29" s="338"/>
      <c r="G29" s="338"/>
      <c r="H29" s="338"/>
      <c r="I29" s="338"/>
      <c r="J29" s="338"/>
      <c r="K29" s="338"/>
      <c r="L29" s="339"/>
      <c r="N29" s="81"/>
    </row>
    <row r="30" spans="1:16" x14ac:dyDescent="0.25">
      <c r="B30" s="175"/>
      <c r="C30" s="183"/>
      <c r="D30" s="337"/>
      <c r="E30" s="338"/>
      <c r="F30" s="338"/>
      <c r="G30" s="338"/>
      <c r="H30" s="338"/>
      <c r="I30" s="338"/>
      <c r="J30" s="338"/>
      <c r="K30" s="338"/>
      <c r="L30" s="339"/>
    </row>
    <row r="31" spans="1:16" x14ac:dyDescent="0.25">
      <c r="B31" s="175"/>
      <c r="C31" s="183"/>
      <c r="D31" s="337"/>
      <c r="E31" s="338"/>
      <c r="F31" s="338"/>
      <c r="G31" s="338"/>
      <c r="H31" s="338"/>
      <c r="I31" s="338"/>
      <c r="J31" s="338"/>
      <c r="K31" s="338"/>
      <c r="L31" s="339"/>
    </row>
    <row r="32" spans="1:16" x14ac:dyDescent="0.25">
      <c r="B32" s="343"/>
      <c r="C32" s="183"/>
      <c r="D32" s="340"/>
      <c r="E32" s="341"/>
      <c r="F32" s="341"/>
      <c r="G32" s="341"/>
      <c r="H32" s="341"/>
      <c r="I32" s="341"/>
      <c r="J32" s="341"/>
      <c r="K32" s="341"/>
      <c r="L32" s="342"/>
    </row>
    <row r="33" spans="2:16" x14ac:dyDescent="0.25">
      <c r="B33" s="332" t="str">
        <f>IF(Intro!$G$21="English",O33,P33)</f>
        <v>Comment 3</v>
      </c>
      <c r="C33" s="183"/>
      <c r="D33" s="334"/>
      <c r="E33" s="335"/>
      <c r="F33" s="335"/>
      <c r="G33" s="335"/>
      <c r="H33" s="335"/>
      <c r="I33" s="335"/>
      <c r="J33" s="335"/>
      <c r="K33" s="335"/>
      <c r="L33" s="336"/>
      <c r="O33" s="22" t="s">
        <v>95</v>
      </c>
      <c r="P33" s="8" t="s">
        <v>96</v>
      </c>
    </row>
    <row r="34" spans="2:16" x14ac:dyDescent="0.25">
      <c r="B34" s="175"/>
      <c r="C34" s="183"/>
      <c r="D34" s="337"/>
      <c r="E34" s="338"/>
      <c r="F34" s="338"/>
      <c r="G34" s="338"/>
      <c r="H34" s="338"/>
      <c r="I34" s="338"/>
      <c r="J34" s="338"/>
      <c r="K34" s="338"/>
      <c r="L34" s="339"/>
    </row>
    <row r="35" spans="2:16" x14ac:dyDescent="0.25">
      <c r="B35" s="175"/>
      <c r="C35" s="183"/>
      <c r="D35" s="337"/>
      <c r="E35" s="338"/>
      <c r="F35" s="338"/>
      <c r="G35" s="338"/>
      <c r="H35" s="338"/>
      <c r="I35" s="338"/>
      <c r="J35" s="338"/>
      <c r="K35" s="338"/>
      <c r="L35" s="339"/>
    </row>
    <row r="36" spans="2:16" x14ac:dyDescent="0.25">
      <c r="B36" s="175"/>
      <c r="C36" s="183"/>
      <c r="D36" s="337"/>
      <c r="E36" s="338"/>
      <c r="F36" s="338"/>
      <c r="G36" s="338"/>
      <c r="H36" s="338"/>
      <c r="I36" s="338"/>
      <c r="J36" s="338"/>
      <c r="K36" s="338"/>
      <c r="L36" s="339"/>
    </row>
    <row r="37" spans="2:16" x14ac:dyDescent="0.25">
      <c r="B37" s="175"/>
      <c r="C37" s="183"/>
      <c r="D37" s="337"/>
      <c r="E37" s="338"/>
      <c r="F37" s="338"/>
      <c r="G37" s="338"/>
      <c r="H37" s="338"/>
      <c r="I37" s="338"/>
      <c r="J37" s="338"/>
      <c r="K37" s="338"/>
      <c r="L37" s="339"/>
      <c r="M37" s="8"/>
      <c r="O37" s="22"/>
    </row>
    <row r="38" spans="2:16" x14ac:dyDescent="0.25">
      <c r="B38" s="175"/>
      <c r="C38" s="183"/>
      <c r="D38" s="337"/>
      <c r="E38" s="338"/>
      <c r="F38" s="338"/>
      <c r="G38" s="338"/>
      <c r="H38" s="338"/>
      <c r="I38" s="338"/>
      <c r="J38" s="338"/>
      <c r="K38" s="338"/>
      <c r="L38" s="339"/>
      <c r="M38" s="8"/>
      <c r="O38" s="22"/>
    </row>
    <row r="39" spans="2:16" x14ac:dyDescent="0.25">
      <c r="B39" s="175"/>
      <c r="C39" s="183"/>
      <c r="D39" s="337"/>
      <c r="E39" s="338"/>
      <c r="F39" s="338"/>
      <c r="G39" s="338"/>
      <c r="H39" s="338"/>
      <c r="I39" s="338"/>
      <c r="J39" s="338"/>
      <c r="K39" s="338"/>
      <c r="L39" s="339"/>
    </row>
    <row r="40" spans="2:16" x14ac:dyDescent="0.25">
      <c r="B40" s="175"/>
      <c r="C40" s="183"/>
      <c r="D40" s="337"/>
      <c r="E40" s="338"/>
      <c r="F40" s="338"/>
      <c r="G40" s="338"/>
      <c r="H40" s="338"/>
      <c r="I40" s="338"/>
      <c r="J40" s="338"/>
      <c r="K40" s="338"/>
      <c r="L40" s="339"/>
    </row>
    <row r="41" spans="2:16" x14ac:dyDescent="0.25">
      <c r="B41" s="175"/>
      <c r="C41" s="183"/>
      <c r="D41" s="337"/>
      <c r="E41" s="338"/>
      <c r="F41" s="338"/>
      <c r="G41" s="338"/>
      <c r="H41" s="338"/>
      <c r="I41" s="338"/>
      <c r="J41" s="338"/>
      <c r="K41" s="338"/>
      <c r="L41" s="339"/>
    </row>
    <row r="42" spans="2:16" x14ac:dyDescent="0.25">
      <c r="B42" s="343"/>
      <c r="C42" s="183"/>
      <c r="D42" s="340"/>
      <c r="E42" s="341"/>
      <c r="F42" s="341"/>
      <c r="G42" s="341"/>
      <c r="H42" s="341"/>
      <c r="I42" s="341"/>
      <c r="J42" s="341"/>
      <c r="K42" s="341"/>
      <c r="L42" s="342"/>
    </row>
    <row r="43" spans="2:16" x14ac:dyDescent="0.25">
      <c r="B43" s="332" t="str">
        <f>IF(Intro!$G$21="English",O43,P43)</f>
        <v>Comment 4</v>
      </c>
      <c r="C43" s="183"/>
      <c r="D43" s="334"/>
      <c r="E43" s="335"/>
      <c r="F43" s="335"/>
      <c r="G43" s="335"/>
      <c r="H43" s="335"/>
      <c r="I43" s="335"/>
      <c r="J43" s="335"/>
      <c r="K43" s="335"/>
      <c r="L43" s="336"/>
      <c r="O43" s="22" t="s">
        <v>97</v>
      </c>
      <c r="P43" s="8" t="s">
        <v>98</v>
      </c>
    </row>
    <row r="44" spans="2:16" x14ac:dyDescent="0.25">
      <c r="B44" s="175"/>
      <c r="C44" s="183"/>
      <c r="D44" s="337"/>
      <c r="E44" s="338"/>
      <c r="F44" s="338"/>
      <c r="G44" s="338"/>
      <c r="H44" s="338"/>
      <c r="I44" s="338"/>
      <c r="J44" s="338"/>
      <c r="K44" s="338"/>
      <c r="L44" s="339"/>
    </row>
    <row r="45" spans="2:16" x14ac:dyDescent="0.25">
      <c r="B45" s="175"/>
      <c r="C45" s="183"/>
      <c r="D45" s="337"/>
      <c r="E45" s="338"/>
      <c r="F45" s="338"/>
      <c r="G45" s="338"/>
      <c r="H45" s="338"/>
      <c r="I45" s="338"/>
      <c r="J45" s="338"/>
      <c r="K45" s="338"/>
      <c r="L45" s="339"/>
    </row>
    <row r="46" spans="2:16" x14ac:dyDescent="0.25">
      <c r="B46" s="175"/>
      <c r="C46" s="183"/>
      <c r="D46" s="337"/>
      <c r="E46" s="338"/>
      <c r="F46" s="338"/>
      <c r="G46" s="338"/>
      <c r="H46" s="338"/>
      <c r="I46" s="338"/>
      <c r="J46" s="338"/>
      <c r="K46" s="338"/>
      <c r="L46" s="339"/>
    </row>
    <row r="47" spans="2:16" x14ac:dyDescent="0.25">
      <c r="B47" s="175"/>
      <c r="C47" s="183"/>
      <c r="D47" s="337"/>
      <c r="E47" s="338"/>
      <c r="F47" s="338"/>
      <c r="G47" s="338"/>
      <c r="H47" s="338"/>
      <c r="I47" s="338"/>
      <c r="J47" s="338"/>
      <c r="K47" s="338"/>
      <c r="L47" s="339"/>
      <c r="M47" s="8"/>
      <c r="O47" s="22"/>
    </row>
    <row r="48" spans="2:16" x14ac:dyDescent="0.25">
      <c r="B48" s="175"/>
      <c r="C48" s="183"/>
      <c r="D48" s="337"/>
      <c r="E48" s="338"/>
      <c r="F48" s="338"/>
      <c r="G48" s="338"/>
      <c r="H48" s="338"/>
      <c r="I48" s="338"/>
      <c r="J48" s="338"/>
      <c r="K48" s="338"/>
      <c r="L48" s="339"/>
      <c r="M48" s="8"/>
      <c r="O48" s="22"/>
    </row>
    <row r="49" spans="1:16" x14ac:dyDescent="0.25">
      <c r="B49" s="175"/>
      <c r="C49" s="183"/>
      <c r="D49" s="337"/>
      <c r="E49" s="338"/>
      <c r="F49" s="338"/>
      <c r="G49" s="338"/>
      <c r="H49" s="338"/>
      <c r="I49" s="338"/>
      <c r="J49" s="338"/>
      <c r="K49" s="338"/>
      <c r="L49" s="339"/>
    </row>
    <row r="50" spans="1:16" x14ac:dyDescent="0.25">
      <c r="B50" s="175"/>
      <c r="C50" s="183"/>
      <c r="D50" s="337"/>
      <c r="E50" s="338"/>
      <c r="F50" s="338"/>
      <c r="G50" s="338"/>
      <c r="H50" s="338"/>
      <c r="I50" s="338"/>
      <c r="J50" s="338"/>
      <c r="K50" s="338"/>
      <c r="L50" s="339"/>
    </row>
    <row r="51" spans="1:16" x14ac:dyDescent="0.25">
      <c r="B51" s="175"/>
      <c r="C51" s="183"/>
      <c r="D51" s="337"/>
      <c r="E51" s="338"/>
      <c r="F51" s="338"/>
      <c r="G51" s="338"/>
      <c r="H51" s="338"/>
      <c r="I51" s="338"/>
      <c r="J51" s="338"/>
      <c r="K51" s="338"/>
      <c r="L51" s="339"/>
    </row>
    <row r="52" spans="1:16" x14ac:dyDescent="0.25">
      <c r="B52" s="343"/>
      <c r="C52" s="183"/>
      <c r="D52" s="340"/>
      <c r="E52" s="341"/>
      <c r="F52" s="341"/>
      <c r="G52" s="341"/>
      <c r="H52" s="341"/>
      <c r="I52" s="341"/>
      <c r="J52" s="341"/>
      <c r="K52" s="341"/>
      <c r="L52" s="342"/>
    </row>
    <row r="53" spans="1:16" x14ac:dyDescent="0.25">
      <c r="B53" s="332" t="str">
        <f>IF(Intro!$G$21="English",O53,P53)</f>
        <v>Comment 5</v>
      </c>
      <c r="C53" s="183"/>
      <c r="D53" s="334"/>
      <c r="E53" s="335"/>
      <c r="F53" s="335"/>
      <c r="G53" s="335"/>
      <c r="H53" s="335"/>
      <c r="I53" s="335"/>
      <c r="J53" s="335"/>
      <c r="K53" s="335"/>
      <c r="L53" s="336"/>
      <c r="O53" s="22" t="s">
        <v>99</v>
      </c>
      <c r="P53" s="8" t="s">
        <v>100</v>
      </c>
    </row>
    <row r="54" spans="1:16" x14ac:dyDescent="0.25">
      <c r="B54" s="175"/>
      <c r="C54" s="183"/>
      <c r="D54" s="337"/>
      <c r="E54" s="338"/>
      <c r="F54" s="338"/>
      <c r="G54" s="338"/>
      <c r="H54" s="338"/>
      <c r="I54" s="338"/>
      <c r="J54" s="338"/>
      <c r="K54" s="338"/>
      <c r="L54" s="339"/>
    </row>
    <row r="55" spans="1:16" x14ac:dyDescent="0.25">
      <c r="B55" s="175"/>
      <c r="C55" s="183"/>
      <c r="D55" s="337"/>
      <c r="E55" s="338"/>
      <c r="F55" s="338"/>
      <c r="G55" s="338"/>
      <c r="H55" s="338"/>
      <c r="I55" s="338"/>
      <c r="J55" s="338"/>
      <c r="K55" s="338"/>
      <c r="L55" s="339"/>
    </row>
    <row r="56" spans="1:16" x14ac:dyDescent="0.25">
      <c r="B56" s="175"/>
      <c r="C56" s="183"/>
      <c r="D56" s="337"/>
      <c r="E56" s="338"/>
      <c r="F56" s="338"/>
      <c r="G56" s="338"/>
      <c r="H56" s="338"/>
      <c r="I56" s="338"/>
      <c r="J56" s="338"/>
      <c r="K56" s="338"/>
      <c r="L56" s="339"/>
      <c r="M56" s="8"/>
      <c r="O56" s="22"/>
    </row>
    <row r="57" spans="1:16" x14ac:dyDescent="0.25">
      <c r="B57" s="175"/>
      <c r="C57" s="183"/>
      <c r="D57" s="337"/>
      <c r="E57" s="338"/>
      <c r="F57" s="338"/>
      <c r="G57" s="338"/>
      <c r="H57" s="338"/>
      <c r="I57" s="338"/>
      <c r="J57" s="338"/>
      <c r="K57" s="338"/>
      <c r="L57" s="339"/>
      <c r="M57" s="8"/>
      <c r="O57" s="22"/>
    </row>
    <row r="58" spans="1:16" x14ac:dyDescent="0.25">
      <c r="B58" s="175"/>
      <c r="C58" s="183"/>
      <c r="D58" s="337"/>
      <c r="E58" s="338"/>
      <c r="F58" s="338"/>
      <c r="G58" s="338"/>
      <c r="H58" s="338"/>
      <c r="I58" s="338"/>
      <c r="J58" s="338"/>
      <c r="K58" s="338"/>
      <c r="L58" s="339"/>
    </row>
    <row r="59" spans="1:16" x14ac:dyDescent="0.25">
      <c r="B59" s="175"/>
      <c r="C59" s="183"/>
      <c r="D59" s="337"/>
      <c r="E59" s="338"/>
      <c r="F59" s="338"/>
      <c r="G59" s="338"/>
      <c r="H59" s="338"/>
      <c r="I59" s="338"/>
      <c r="J59" s="338"/>
      <c r="K59" s="338"/>
      <c r="L59" s="339"/>
    </row>
    <row r="60" spans="1:16" x14ac:dyDescent="0.25">
      <c r="B60" s="175"/>
      <c r="C60" s="183"/>
      <c r="D60" s="337"/>
      <c r="E60" s="338"/>
      <c r="F60" s="338"/>
      <c r="G60" s="338"/>
      <c r="H60" s="338"/>
      <c r="I60" s="338"/>
      <c r="J60" s="338"/>
      <c r="K60" s="338"/>
      <c r="L60" s="339"/>
    </row>
    <row r="61" spans="1:16" x14ac:dyDescent="0.25">
      <c r="B61" s="175"/>
      <c r="C61" s="183"/>
      <c r="D61" s="337"/>
      <c r="E61" s="338"/>
      <c r="F61" s="338"/>
      <c r="G61" s="338"/>
      <c r="H61" s="338"/>
      <c r="I61" s="338"/>
      <c r="J61" s="338"/>
      <c r="K61" s="338"/>
      <c r="L61" s="339"/>
    </row>
    <row r="62" spans="1:16" x14ac:dyDescent="0.25">
      <c r="B62" s="220"/>
      <c r="C62" s="333"/>
      <c r="D62" s="340"/>
      <c r="E62" s="341"/>
      <c r="F62" s="341"/>
      <c r="G62" s="341"/>
      <c r="H62" s="341"/>
      <c r="I62" s="341"/>
      <c r="J62" s="341"/>
      <c r="K62" s="341"/>
      <c r="L62" s="342"/>
    </row>
    <row r="63" spans="1:16" s="34" customFormat="1" x14ac:dyDescent="0.25">
      <c r="A63" s="80"/>
      <c r="B63" s="5"/>
      <c r="C63" s="82"/>
      <c r="D63" s="82"/>
      <c r="E63" s="82"/>
      <c r="F63" s="82"/>
      <c r="G63" s="82"/>
      <c r="H63" s="82"/>
      <c r="I63" s="82"/>
      <c r="J63" s="82"/>
      <c r="K63" s="82"/>
      <c r="L63" s="82"/>
      <c r="N63" s="81"/>
    </row>
  </sheetData>
  <sheetProtection algorithmName="SHA-512" hashValue="7yHYwRWa1f1YQmna47RhE024ClBCO2z476xczMhi+cXpOSqFn0o3lw/XQzZn0U0gF+jpm/Tw7pREuNuWge/XBA==" saltValue="HyvqdaLLTL1Eup30YxcSQw==" spinCount="100000" sheet="1" objects="1" scenarios="1" selectLockedCells="1"/>
  <mergeCells count="21">
    <mergeCell ref="B4:L4"/>
    <mergeCell ref="B5:L5"/>
    <mergeCell ref="B6:L6"/>
    <mergeCell ref="B8:L8"/>
    <mergeCell ref="D12:L12"/>
    <mergeCell ref="B10:L10"/>
    <mergeCell ref="B13:B22"/>
    <mergeCell ref="C13:C22"/>
    <mergeCell ref="D13:L22"/>
    <mergeCell ref="B23:B32"/>
    <mergeCell ref="C23:C32"/>
    <mergeCell ref="D23:L32"/>
    <mergeCell ref="B53:B62"/>
    <mergeCell ref="C53:C62"/>
    <mergeCell ref="D53:L62"/>
    <mergeCell ref="B33:B42"/>
    <mergeCell ref="C33:C42"/>
    <mergeCell ref="D33:L42"/>
    <mergeCell ref="B43:B52"/>
    <mergeCell ref="C43:C52"/>
    <mergeCell ref="D43:L52"/>
  </mergeCells>
  <dataValidations count="2">
    <dataValidation allowBlank="1" showInputMessage="1" showErrorMessage="1" sqref="C13:C62" xr:uid="{6A49B456-01D6-4751-A22B-413518085119}"/>
    <dataValidation type="textLength" operator="lessThanOrEqual" allowBlank="1" showInputMessage="1" showErrorMessage="1" prompt="1000 character limit/limite de 1000 caractères" sqref="D13:L62" xr:uid="{71FB449C-1048-441D-B49A-05271A838D7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Q28"/>
  <sheetViews>
    <sheetView showGridLines="0" zoomScaleNormal="100" zoomScaleSheetLayoutView="100" workbookViewId="0"/>
  </sheetViews>
  <sheetFormatPr defaultColWidth="9.140625" defaultRowHeight="14.25" x14ac:dyDescent="0.25"/>
  <cols>
    <col min="1" max="1" width="1.85546875" style="4" customWidth="1"/>
    <col min="2" max="12" width="14.5703125" style="2" customWidth="1"/>
    <col min="13" max="13" width="14.5703125" style="7" customWidth="1"/>
    <col min="14" max="14" width="14.5703125" style="8" customWidth="1"/>
    <col min="15" max="16" width="14.5703125" style="8" hidden="1" customWidth="1"/>
    <col min="17" max="17" width="9.140625" style="8" customWidth="1"/>
    <col min="18" max="16384" width="9.140625" style="8"/>
  </cols>
  <sheetData>
    <row r="1" spans="1:17" x14ac:dyDescent="0.25">
      <c r="O1" s="8" t="s">
        <v>253</v>
      </c>
      <c r="P1" s="8" t="s">
        <v>253</v>
      </c>
    </row>
    <row r="2" spans="1:17" x14ac:dyDescent="0.25">
      <c r="B2" s="10" t="s">
        <v>0</v>
      </c>
      <c r="C2" s="10"/>
      <c r="D2" s="10"/>
      <c r="O2" s="9" t="s">
        <v>64</v>
      </c>
      <c r="P2" s="9" t="s">
        <v>74</v>
      </c>
    </row>
    <row r="3" spans="1:17" x14ac:dyDescent="0.25">
      <c r="B3" s="12"/>
      <c r="C3" s="12"/>
      <c r="D3" s="12"/>
      <c r="O3" s="1"/>
      <c r="P3" s="1"/>
    </row>
    <row r="4" spans="1:17" s="1" customFormat="1" x14ac:dyDescent="0.25">
      <c r="A4" s="5"/>
      <c r="B4" s="229" t="str">
        <f>Info!B4</f>
        <v>UNIONS' QUESTIONNAIRE</v>
      </c>
      <c r="C4" s="229"/>
      <c r="D4" s="229"/>
      <c r="E4" s="229"/>
      <c r="F4" s="229"/>
      <c r="G4" s="229"/>
      <c r="H4" s="229"/>
      <c r="I4" s="229"/>
      <c r="J4" s="229"/>
      <c r="K4" s="229"/>
      <c r="L4" s="229"/>
      <c r="M4" s="26"/>
      <c r="N4" s="26"/>
      <c r="O4" s="24"/>
      <c r="P4" s="24"/>
    </row>
    <row r="5" spans="1:17" s="1" customFormat="1" x14ac:dyDescent="0.25">
      <c r="A5" s="5"/>
      <c r="B5" s="229" t="str">
        <f>Info!B5</f>
        <v>RR-2025-007</v>
      </c>
      <c r="C5" s="229"/>
      <c r="D5" s="229"/>
      <c r="E5" s="229"/>
      <c r="F5" s="229"/>
      <c r="G5" s="229"/>
      <c r="H5" s="229"/>
      <c r="I5" s="229"/>
      <c r="J5" s="229"/>
      <c r="K5" s="229"/>
      <c r="L5" s="229"/>
      <c r="M5" s="26"/>
      <c r="N5" s="26"/>
      <c r="O5" s="24"/>
      <c r="P5" s="24"/>
    </row>
    <row r="6" spans="1:17" s="6" customFormat="1" x14ac:dyDescent="0.25">
      <c r="A6" s="5"/>
      <c r="B6" s="229" t="str">
        <f>Info!B6</f>
        <v>HEAVY PLATE</v>
      </c>
      <c r="C6" s="229"/>
      <c r="D6" s="229"/>
      <c r="E6" s="229"/>
      <c r="F6" s="229"/>
      <c r="G6" s="229"/>
      <c r="H6" s="229"/>
      <c r="I6" s="229"/>
      <c r="J6" s="229"/>
      <c r="K6" s="229"/>
      <c r="L6" s="229"/>
      <c r="M6" s="24"/>
      <c r="N6" s="24"/>
      <c r="O6" s="16"/>
      <c r="P6" s="16"/>
    </row>
    <row r="7" spans="1:17" s="6" customFormat="1" x14ac:dyDescent="0.25">
      <c r="A7" s="5"/>
      <c r="B7" s="15"/>
      <c r="C7" s="15"/>
      <c r="D7" s="15"/>
      <c r="E7" s="3"/>
      <c r="F7" s="3"/>
      <c r="G7" s="3"/>
      <c r="H7" s="3"/>
      <c r="I7" s="3"/>
      <c r="J7" s="3"/>
      <c r="K7" s="3"/>
      <c r="L7" s="3"/>
      <c r="O7" s="16"/>
      <c r="P7" s="16"/>
    </row>
    <row r="8" spans="1:17" x14ac:dyDescent="0.25">
      <c r="B8" s="309" t="str">
        <f>UPPER(IF(Intro!$G$21="English",O8,P8))</f>
        <v>CONFIRMATION OF REPORTED DATA IN THIS QUESTIONNAIRE</v>
      </c>
      <c r="C8" s="310"/>
      <c r="D8" s="310"/>
      <c r="E8" s="310"/>
      <c r="F8" s="310"/>
      <c r="G8" s="310"/>
      <c r="H8" s="310"/>
      <c r="I8" s="310"/>
      <c r="J8" s="310"/>
      <c r="K8" s="310"/>
      <c r="L8" s="311"/>
      <c r="M8" s="8"/>
      <c r="O8" s="8" t="s">
        <v>303</v>
      </c>
      <c r="P8" s="8" t="s">
        <v>304</v>
      </c>
    </row>
    <row r="9" spans="1:17" x14ac:dyDescent="0.25">
      <c r="B9" s="73"/>
      <c r="C9" s="74"/>
      <c r="D9" s="74"/>
      <c r="E9" s="74"/>
      <c r="F9" s="74"/>
      <c r="G9" s="74"/>
      <c r="H9" s="74"/>
      <c r="I9" s="74"/>
      <c r="J9" s="74"/>
      <c r="K9" s="74"/>
      <c r="L9" s="75"/>
      <c r="M9" s="8"/>
    </row>
    <row r="10" spans="1:17" x14ac:dyDescent="0.25">
      <c r="B10" s="73"/>
      <c r="C10" s="74"/>
      <c r="D10" s="74"/>
      <c r="E10" s="74"/>
      <c r="F10" s="74"/>
      <c r="G10" s="74"/>
      <c r="H10" s="74"/>
      <c r="I10" s="74"/>
      <c r="J10" s="123" t="str">
        <f>IF(Intro!$G$21="English",O10,P10)</f>
        <v>Select Yes or No</v>
      </c>
      <c r="K10" s="74"/>
      <c r="L10" s="75"/>
      <c r="M10" s="8"/>
      <c r="O10" s="22" t="s">
        <v>152</v>
      </c>
      <c r="P10" s="8" t="s">
        <v>232</v>
      </c>
    </row>
    <row r="11" spans="1:17" s="35" customFormat="1" ht="14.45" customHeight="1" x14ac:dyDescent="0.25">
      <c r="A11" s="76"/>
      <c r="B11" s="332" t="str">
        <f>IF(Intro!$G$21="English",O11,P11)</f>
        <v>Confirm that all data reported in this questionnaire pertain to the goods as defined in the "Intro" tab and exclude goods as defined in the tab "Exclusions".</v>
      </c>
      <c r="C11" s="390"/>
      <c r="D11" s="390"/>
      <c r="E11" s="390"/>
      <c r="F11" s="390"/>
      <c r="G11" s="390"/>
      <c r="H11" s="390"/>
      <c r="I11" s="391"/>
      <c r="J11" s="394"/>
      <c r="K11" s="70"/>
      <c r="L11" s="71"/>
      <c r="O11" s="35" t="s">
        <v>312</v>
      </c>
      <c r="P11" s="35" t="s">
        <v>313</v>
      </c>
    </row>
    <row r="12" spans="1:17" s="35" customFormat="1" ht="14.45" customHeight="1" x14ac:dyDescent="0.25">
      <c r="A12" s="76"/>
      <c r="B12" s="343"/>
      <c r="C12" s="392"/>
      <c r="D12" s="392"/>
      <c r="E12" s="392"/>
      <c r="F12" s="392"/>
      <c r="G12" s="392"/>
      <c r="H12" s="392"/>
      <c r="I12" s="393"/>
      <c r="J12" s="395"/>
      <c r="K12" s="161"/>
      <c r="L12" s="162"/>
    </row>
    <row r="13" spans="1:17" s="35" customFormat="1" x14ac:dyDescent="0.25">
      <c r="A13" s="76"/>
      <c r="B13" s="181" t="str">
        <f>IF(Intro!$G$21="English",O13,P13)</f>
        <v>Confirm that all data provided only pertains to your union's members employed in the production of the goods in Canada.</v>
      </c>
      <c r="C13" s="182"/>
      <c r="D13" s="182"/>
      <c r="E13" s="182"/>
      <c r="F13" s="182"/>
      <c r="G13" s="182"/>
      <c r="H13" s="182"/>
      <c r="I13" s="182"/>
      <c r="J13" s="389"/>
      <c r="K13" s="70"/>
      <c r="L13" s="71"/>
      <c r="N13" s="52"/>
      <c r="O13" s="58" t="str">
        <f>"Confirm that all data provided only pertains to your union's members employed in the production of the goods in Canada."</f>
        <v>Confirm that all data provided only pertains to your union's members employed in the production of the goods in Canada.</v>
      </c>
      <c r="P13" s="43" t="str">
        <f>"Confirmez que toutes les données déclarées ne concernent que les membres de votre syndicat employés dans la production des marchandises au Canada."</f>
        <v>Confirmez que toutes les données déclarées ne concernent que les membres de votre syndicat employés dans la production des marchandises au Canada.</v>
      </c>
      <c r="Q13" s="116"/>
    </row>
    <row r="14" spans="1:17" s="35" customFormat="1" x14ac:dyDescent="0.25">
      <c r="A14" s="76"/>
      <c r="B14" s="181"/>
      <c r="C14" s="182"/>
      <c r="D14" s="182"/>
      <c r="E14" s="182"/>
      <c r="F14" s="182"/>
      <c r="G14" s="182"/>
      <c r="H14" s="182"/>
      <c r="I14" s="182"/>
      <c r="J14" s="389"/>
      <c r="K14" s="70"/>
      <c r="L14" s="71"/>
      <c r="N14" s="52"/>
      <c r="O14" s="58"/>
      <c r="P14" s="115"/>
      <c r="Q14" s="57"/>
    </row>
    <row r="15" spans="1:17" s="35" customFormat="1" x14ac:dyDescent="0.25">
      <c r="A15" s="76"/>
      <c r="B15" s="376" t="str">
        <f>IF(Intro!$G$21="English",O15,P15)</f>
        <v>Confirm that all values reported are in Canadian dollars.</v>
      </c>
      <c r="C15" s="377"/>
      <c r="D15" s="377"/>
      <c r="E15" s="377" t="e">
        <f>IF(SUM(#REF!)&lt;&gt;0,"X","-")</f>
        <v>#REF!</v>
      </c>
      <c r="F15" s="377" t="e">
        <f>IF(SUM(#REF!)&lt;&gt;0,"X","-")</f>
        <v>#REF!</v>
      </c>
      <c r="G15" s="377" t="e">
        <f>IF(SUM(#REF!)&lt;&gt;0,"X","-")</f>
        <v>#REF!</v>
      </c>
      <c r="H15" s="377" t="e">
        <f>IF(SUM(#REF!)&lt;&gt;0,"X","-")</f>
        <v>#REF!</v>
      </c>
      <c r="I15" s="377" t="e">
        <f>IF(SUM(#REF!)&lt;&gt;0,"X","-")</f>
        <v>#REF!</v>
      </c>
      <c r="J15" s="105"/>
      <c r="K15" s="52"/>
      <c r="L15" s="72"/>
      <c r="O15" s="35" t="s">
        <v>181</v>
      </c>
      <c r="P15" s="35" t="s">
        <v>182</v>
      </c>
    </row>
    <row r="16" spans="1:17" s="35" customFormat="1" x14ac:dyDescent="0.25">
      <c r="A16" s="76"/>
      <c r="B16" s="376" t="str">
        <f>IF(Intro!$G$21="English",O16,P16)</f>
        <v>Confirm that all information is reported on a calendar-year basis.</v>
      </c>
      <c r="C16" s="377"/>
      <c r="D16" s="377"/>
      <c r="E16" s="377" t="e">
        <f>IF(SUM(#REF!)&lt;&gt;0,"X","-")</f>
        <v>#REF!</v>
      </c>
      <c r="F16" s="377" t="e">
        <f>IF(SUM(#REF!)&lt;&gt;0,"X","-")</f>
        <v>#REF!</v>
      </c>
      <c r="G16" s="377" t="e">
        <f>IF(SUM(#REF!)&lt;&gt;0,"X","-")</f>
        <v>#REF!</v>
      </c>
      <c r="H16" s="377" t="e">
        <f>IF(SUM(#REF!)&lt;&gt;0,"X","-")</f>
        <v>#REF!</v>
      </c>
      <c r="I16" s="377" t="e">
        <f>IF(SUM(#REF!)&lt;&gt;0,"X","-")</f>
        <v>#REF!</v>
      </c>
      <c r="J16" s="105"/>
      <c r="K16" s="70"/>
      <c r="L16" s="71"/>
      <c r="O16" s="35" t="s">
        <v>60</v>
      </c>
      <c r="P16" s="35" t="s">
        <v>61</v>
      </c>
    </row>
    <row r="17" spans="1:16" x14ac:dyDescent="0.25">
      <c r="B17" s="73"/>
      <c r="C17" s="74"/>
      <c r="D17" s="74"/>
      <c r="E17" s="74"/>
      <c r="F17" s="74"/>
      <c r="G17" s="74"/>
      <c r="H17" s="74"/>
      <c r="I17" s="74"/>
      <c r="J17" s="74"/>
      <c r="K17" s="74"/>
      <c r="L17" s="75"/>
      <c r="M17" s="8"/>
    </row>
    <row r="18" spans="1:16" s="35" customFormat="1" x14ac:dyDescent="0.25">
      <c r="A18" s="76"/>
      <c r="B18" s="175" t="str">
        <f>IF(Intro!$G$21="English",O18,P18)</f>
        <v>If no, explain.</v>
      </c>
      <c r="C18" s="176"/>
      <c r="D18" s="176"/>
      <c r="E18" s="176"/>
      <c r="F18" s="176"/>
      <c r="G18" s="176"/>
      <c r="H18" s="176"/>
      <c r="I18" s="176"/>
      <c r="J18" s="176"/>
      <c r="K18" s="106"/>
      <c r="L18" s="104"/>
      <c r="O18" s="112" t="s">
        <v>228</v>
      </c>
      <c r="P18" s="6" t="s">
        <v>229</v>
      </c>
    </row>
    <row r="19" spans="1:16" s="35" customFormat="1" x14ac:dyDescent="0.25">
      <c r="A19" s="76"/>
      <c r="B19" s="108"/>
      <c r="C19" s="109"/>
      <c r="D19" s="109"/>
      <c r="E19" s="109"/>
      <c r="F19" s="109"/>
      <c r="G19" s="109"/>
      <c r="H19" s="109"/>
      <c r="I19" s="109"/>
      <c r="J19" s="109"/>
      <c r="K19" s="111"/>
      <c r="L19" s="110"/>
      <c r="O19" s="112"/>
      <c r="P19" s="6"/>
    </row>
    <row r="20" spans="1:16" s="35" customFormat="1" x14ac:dyDescent="0.25">
      <c r="A20" s="76"/>
      <c r="B20" s="388"/>
      <c r="C20" s="338"/>
      <c r="D20" s="338"/>
      <c r="E20" s="338"/>
      <c r="F20" s="338"/>
      <c r="G20" s="338"/>
      <c r="H20" s="338"/>
      <c r="I20" s="338"/>
      <c r="J20" s="338"/>
      <c r="K20" s="338"/>
      <c r="L20" s="339"/>
    </row>
    <row r="21" spans="1:16" s="35" customFormat="1" x14ac:dyDescent="0.25">
      <c r="A21" s="76"/>
      <c r="B21" s="388"/>
      <c r="C21" s="338"/>
      <c r="D21" s="338"/>
      <c r="E21" s="338"/>
      <c r="F21" s="338"/>
      <c r="G21" s="338"/>
      <c r="H21" s="338"/>
      <c r="I21" s="338"/>
      <c r="J21" s="338"/>
      <c r="K21" s="338"/>
      <c r="L21" s="339"/>
    </row>
    <row r="22" spans="1:16" s="35" customFormat="1" x14ac:dyDescent="0.25">
      <c r="A22" s="76"/>
      <c r="B22" s="388"/>
      <c r="C22" s="338"/>
      <c r="D22" s="338"/>
      <c r="E22" s="338"/>
      <c r="F22" s="338"/>
      <c r="G22" s="338"/>
      <c r="H22" s="338"/>
      <c r="I22" s="338"/>
      <c r="J22" s="338"/>
      <c r="K22" s="338"/>
      <c r="L22" s="339"/>
    </row>
    <row r="23" spans="1:16" s="35" customFormat="1" x14ac:dyDescent="0.25">
      <c r="A23" s="76"/>
      <c r="B23" s="388"/>
      <c r="C23" s="338"/>
      <c r="D23" s="338"/>
      <c r="E23" s="338"/>
      <c r="F23" s="338"/>
      <c r="G23" s="338"/>
      <c r="H23" s="338"/>
      <c r="I23" s="338"/>
      <c r="J23" s="338"/>
      <c r="K23" s="338"/>
      <c r="L23" s="339"/>
    </row>
    <row r="24" spans="1:16" s="35" customFormat="1" x14ac:dyDescent="0.25">
      <c r="A24" s="76"/>
      <c r="B24" s="388"/>
      <c r="C24" s="338"/>
      <c r="D24" s="338"/>
      <c r="E24" s="338"/>
      <c r="F24" s="338"/>
      <c r="G24" s="338"/>
      <c r="H24" s="338"/>
      <c r="I24" s="338"/>
      <c r="J24" s="338"/>
      <c r="K24" s="338"/>
      <c r="L24" s="339"/>
    </row>
    <row r="25" spans="1:16" s="35" customFormat="1" x14ac:dyDescent="0.25">
      <c r="A25" s="76"/>
      <c r="B25" s="388"/>
      <c r="C25" s="338"/>
      <c r="D25" s="338"/>
      <c r="E25" s="338"/>
      <c r="F25" s="338"/>
      <c r="G25" s="338"/>
      <c r="H25" s="338"/>
      <c r="I25" s="338"/>
      <c r="J25" s="338"/>
      <c r="K25" s="338"/>
      <c r="L25" s="339"/>
    </row>
    <row r="26" spans="1:16" s="35" customFormat="1" x14ac:dyDescent="0.25">
      <c r="A26" s="76"/>
      <c r="B26" s="388"/>
      <c r="C26" s="338"/>
      <c r="D26" s="338"/>
      <c r="E26" s="338"/>
      <c r="F26" s="338"/>
      <c r="G26" s="338"/>
      <c r="H26" s="338"/>
      <c r="I26" s="338"/>
      <c r="J26" s="338"/>
      <c r="K26" s="338"/>
      <c r="L26" s="339"/>
    </row>
    <row r="27" spans="1:16" s="35" customFormat="1" x14ac:dyDescent="0.25">
      <c r="A27" s="76"/>
      <c r="B27" s="388"/>
      <c r="C27" s="338"/>
      <c r="D27" s="338"/>
      <c r="E27" s="338"/>
      <c r="F27" s="338"/>
      <c r="G27" s="338"/>
      <c r="H27" s="338"/>
      <c r="I27" s="338"/>
      <c r="J27" s="338"/>
      <c r="K27" s="338"/>
      <c r="L27" s="339"/>
    </row>
    <row r="28" spans="1:16" x14ac:dyDescent="0.25">
      <c r="B28" s="77"/>
      <c r="C28" s="78"/>
      <c r="D28" s="78"/>
      <c r="E28" s="78"/>
      <c r="F28" s="78"/>
      <c r="G28" s="78"/>
      <c r="H28" s="78"/>
      <c r="I28" s="78"/>
      <c r="J28" s="78"/>
      <c r="K28" s="78"/>
      <c r="L28" s="79"/>
      <c r="M28" s="8"/>
    </row>
  </sheetData>
  <sheetProtection algorithmName="SHA-512" hashValue="hJff5t7lqcM/RQ4mg0kt0KSPBk3mtZL+yYSy6qiHS8NdRvguq2l8kjhOWMdMFGxSL0ndilZFytCfAFbFMre+rg==" saltValue="S4qnXsbCPG/i9ZAvU10Agg==" spinCount="100000" sheet="1" objects="1" scenarios="1" selectLockedCells="1"/>
  <mergeCells count="12">
    <mergeCell ref="B11:I12"/>
    <mergeCell ref="J11:J12"/>
    <mergeCell ref="B4:L4"/>
    <mergeCell ref="B5:L5"/>
    <mergeCell ref="B6:L6"/>
    <mergeCell ref="B8:L8"/>
    <mergeCell ref="B20:L27"/>
    <mergeCell ref="B15:I15"/>
    <mergeCell ref="B16:I16"/>
    <mergeCell ref="B13:I14"/>
    <mergeCell ref="J13:J14"/>
    <mergeCell ref="B18:J18"/>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0:B25" xr:uid="{34B1D40F-61E3-46EE-B7F9-B64D438F120A}">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C7D9A2-B448-40FD-985B-3EB570B42DC4}">
          <x14:formula1>
            <xm:f>Variables!$D$23:$D$24</xm:f>
          </x14:formula1>
          <xm:sqref>J11 J13:J16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Variables</vt:lpstr>
      <vt:lpstr>Intro</vt:lpstr>
      <vt:lpstr>Exclusions</vt:lpstr>
      <vt:lpstr>Info</vt:lpstr>
      <vt:lpstr>Public</vt:lpstr>
      <vt:lpstr>AddPub</vt:lpstr>
      <vt:lpstr>Pro</vt:lpstr>
      <vt:lpstr>AddPro</vt:lpstr>
      <vt:lpstr>Confirm</vt:lpstr>
      <vt:lpstr>Exclusions</vt:lpstr>
      <vt:lpstr>AddPro!Print_Area</vt:lpstr>
      <vt:lpstr>AddPub!Print_Area</vt:lpstr>
      <vt:lpstr>Confirm!Print_Area</vt:lpstr>
      <vt:lpstr>Exclusions!Print_Area</vt:lpstr>
      <vt:lpstr>Info!Print_Area</vt:lpstr>
      <vt:lpstr>Intro!Print_Area</vt:lpstr>
      <vt:lpstr>Pro!Print_Area</vt:lpstr>
      <vt:lpstr>Public!Print_Area</vt:lpstr>
      <vt:lpstr>AddPro!Print_Titles</vt:lpstr>
      <vt:lpstr>AddPub!Print_Titles</vt:lpstr>
      <vt:lpstr>Confirm!Print_Titles</vt:lpstr>
      <vt:lpstr>Exclusions!Print_Titles</vt:lpstr>
      <vt:lpstr>Info!Print_Titles</vt:lpstr>
      <vt:lpstr>Intro!Print_Titles</vt:lpstr>
      <vt:lpstr>Pro!Print_Titles</vt:lpstr>
      <vt:lpstr>Public!Print_Titles</vt:lpstr>
      <vt:lpstr>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Phan, William</cp:lastModifiedBy>
  <cp:lastPrinted>2025-03-31T17:06:52Z</cp:lastPrinted>
  <dcterms:created xsi:type="dcterms:W3CDTF">2023-04-17T11:32:06Z</dcterms:created>
  <dcterms:modified xsi:type="dcterms:W3CDTF">2026-06-04T17:01:05Z</dcterms:modified>
</cp:coreProperties>
</file>